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стр.2_ПЭ" sheetId="1" r:id="rId1"/>
  </sheets>
  <definedNames>
    <definedName name="_xlnm.Print_Area" localSheetId="0">'стр.2_ПЭ'!$A$1:$EZ$62</definedName>
  </definedNames>
  <calcPr fullCalcOnLoad="1"/>
</workbook>
</file>

<file path=xl/sharedStrings.xml><?xml version="1.0" encoding="utf-8"?>
<sst xmlns="http://schemas.openxmlformats.org/spreadsheetml/2006/main" count="585" uniqueCount="300">
  <si>
    <t>за 20</t>
  </si>
  <si>
    <t xml:space="preserve"> г.</t>
  </si>
  <si>
    <t>-</t>
  </si>
  <si>
    <t>Наименование отчитывающейся организации</t>
  </si>
  <si>
    <t>Почтовый адрес</t>
  </si>
  <si>
    <t>12</t>
  </si>
  <si>
    <t>Всего</t>
  </si>
  <si>
    <t>Реквизиты договора</t>
  </si>
  <si>
    <t>Мощность 1го подключения</t>
  </si>
  <si>
    <t>Сумма договора (без НДС)</t>
  </si>
  <si>
    <t>Количество подключений</t>
  </si>
  <si>
    <t>Оплаченная суммарная присоединенная мощность</t>
  </si>
  <si>
    <t>Дата подключения (акта)</t>
  </si>
  <si>
    <t>Х</t>
  </si>
  <si>
    <t>Участок (подразделение)</t>
  </si>
  <si>
    <t>Тип оборудования</t>
  </si>
  <si>
    <t>Дата ввода (вывода)</t>
  </si>
  <si>
    <t>Количество единиц оборудования</t>
  </si>
  <si>
    <t>Суммарная присоединенная мощность</t>
  </si>
  <si>
    <t>Организация заявитель</t>
  </si>
  <si>
    <t>Уровень напряжения, кВ</t>
  </si>
  <si>
    <t>заявителей с присоединяемой мощностью свыше100кВт и до 10 000кВА и уровне напряжения до 35кВ</t>
  </si>
  <si>
    <t>(в местах подстанций, трансформаторов и распределительных устройств)</t>
  </si>
  <si>
    <t xml:space="preserve"> и заключенных договорах на технологическое присоединение заявителей</t>
  </si>
  <si>
    <t xml:space="preserve"> с присоединяемой мощностью до 10 000кВА и уровне напряжения до 35кВ</t>
  </si>
  <si>
    <t>Наименование участка сети</t>
  </si>
  <si>
    <t>Подключенная мощность заявителей, кВт</t>
  </si>
  <si>
    <t>Резерв мощно-сти на начало периода, кВт</t>
  </si>
  <si>
    <t>Вводимая мощность, с учетом ИП, кВт</t>
  </si>
  <si>
    <t>Заявленная мощность в текущ. пер., кВт</t>
  </si>
  <si>
    <t>Резерв мощно-сти на конец периода, кВт</t>
  </si>
  <si>
    <t>Уровень напря-жения подклю-чения, кВ</t>
  </si>
  <si>
    <t>Дата подачи заявки</t>
  </si>
  <si>
    <t>Реквизиты договора, ТУ</t>
  </si>
  <si>
    <t>Сумма договора, тыс. руб. (без НДС)</t>
  </si>
  <si>
    <t>Мощность подключения, кВт</t>
  </si>
  <si>
    <t>Причина отказа (анулирования) заявки на технологическое присоединение</t>
  </si>
  <si>
    <t>Заявленная мощность</t>
  </si>
  <si>
    <t>Раздел VIII. Информация об анулированых заявках на технологическое присоединение</t>
  </si>
  <si>
    <t>СВЕДЕНИЯ ОБ ОСУЩЕСТВЛЕНИИ ТЕХНОЛОГИЧЕСКОГО ПРИСОЕДИНЕНИЯ К ЭЛЕКТРИЧЕСКИМ СЕТЯМ</t>
  </si>
  <si>
    <t>МУП "Муравленковское предприятие городских электрических сетей" МО г. Муравленко</t>
  </si>
  <si>
    <t>ПС 35/10 кВ "Константиновская"</t>
  </si>
  <si>
    <t>ПС110/10 кВ "Ханупа"</t>
  </si>
  <si>
    <t>ПС 35/10 кВ "Алевтина"</t>
  </si>
  <si>
    <t>ПС 35/6 кВ "Тепловая"</t>
  </si>
  <si>
    <t>Мах разр. к использованию мощность от сети ОАО "Тюменьэнерго"</t>
  </si>
  <si>
    <t>ПС 110/35/6 кВ "Стрела", в т.ч.</t>
  </si>
  <si>
    <t>629602 ЯНАО, г. Муравленко, ул.Нефтяников 26, а/я 614,  Дюжечкин Евгений Викторович, тел./факс (34938)43-2-98  mpges@sms-net.ru</t>
  </si>
  <si>
    <t>ТП 6-5</t>
  </si>
  <si>
    <t>ТП-57</t>
  </si>
  <si>
    <t>ТП 5-2</t>
  </si>
  <si>
    <t>ТП 2-5, ф.5, ПР-0,4</t>
  </si>
  <si>
    <t>Не подписание договора со стороны Заказчика</t>
  </si>
  <si>
    <t>Рассторгнут договор по инициативе Заказчика</t>
  </si>
  <si>
    <t>Договор не подписан заказчиком в установленные законом сроки</t>
  </si>
  <si>
    <t>ТП 12-1</t>
  </si>
  <si>
    <t>ТП 3-4</t>
  </si>
  <si>
    <t>13.02.2012</t>
  </si>
  <si>
    <t>13.04.2012</t>
  </si>
  <si>
    <t>11/73 от 29.07.2011</t>
  </si>
  <si>
    <t>25.05.2012</t>
  </si>
  <si>
    <t>11/24 от 20.04.2011</t>
  </si>
  <si>
    <t>06.09.2012</t>
  </si>
  <si>
    <t>13.07.2012</t>
  </si>
  <si>
    <t>65700,00</t>
  </si>
  <si>
    <t>ТП 3-4, ф.№1,14</t>
  </si>
  <si>
    <t>25.01.2012</t>
  </si>
  <si>
    <t>20.01.2012</t>
  </si>
  <si>
    <t>12/01 от 30.01.2012, 01 от 30.01.2012</t>
  </si>
  <si>
    <t>12/02 от 30.01.2012, 02 от 30.01.2012</t>
  </si>
  <si>
    <t>ТП 6-1 руб.№7,14</t>
  </si>
  <si>
    <t>17.01.2012</t>
  </si>
  <si>
    <t>12/03 от 30.01.2012, 03 от 30.12.2012</t>
  </si>
  <si>
    <t>ТП 4-5, ф.№9,13</t>
  </si>
  <si>
    <t>12/04 от 15.02.2012, 04 от 15.02.2012</t>
  </si>
  <si>
    <t>14.02.2012</t>
  </si>
  <si>
    <t>ТП-32, ф.№9</t>
  </si>
  <si>
    <t>12/05 от 17.10.2012, 10 от 27.02.2012</t>
  </si>
  <si>
    <t>ТП 3-1, ф.№1</t>
  </si>
  <si>
    <t>10.02.2012</t>
  </si>
  <si>
    <t>12/06 от 17.10.2012, 06 от 24.02.2012</t>
  </si>
  <si>
    <t>ТП 6-3, ф.№8</t>
  </si>
  <si>
    <t>12/07 от 17.10.2012, 09 от 27.02.2012</t>
  </si>
  <si>
    <t>ТП 55</t>
  </si>
  <si>
    <t>12/08 от 22.03.2012, 08 от 22.03.2012</t>
  </si>
  <si>
    <t>ТП-39, ф.№9</t>
  </si>
  <si>
    <t>12/09 от 24.04.2012, 17 от 24.04.2012</t>
  </si>
  <si>
    <t>РТП-4, ф.№19,10</t>
  </si>
  <si>
    <t>27.03.2012</t>
  </si>
  <si>
    <t>12/10 от 05.04.2012, 13 от 02.04.2012</t>
  </si>
  <si>
    <t>ТП 5-3, ф.23,24</t>
  </si>
  <si>
    <t>12/11 от 05.04.2012, 14 от 05.04.2012</t>
  </si>
  <si>
    <t>ТП 5-3, ф. №19,12</t>
  </si>
  <si>
    <t>26.03.2012</t>
  </si>
  <si>
    <t>12/12 от 05.04.2012, 11 от 05.04.2012</t>
  </si>
  <si>
    <t>К-6, оп.№66а, К-18, оп.№37а</t>
  </si>
  <si>
    <t>02.04.2012</t>
  </si>
  <si>
    <t>12/13 от 05.04.2012, 15 от 05.04.2012</t>
  </si>
  <si>
    <t>ТП 3-6, ф.№7</t>
  </si>
  <si>
    <t>09.04.2012</t>
  </si>
  <si>
    <t>12/14 от 16.04.2012, 16 от 16.04.2012</t>
  </si>
  <si>
    <t>А-14, оп. №9</t>
  </si>
  <si>
    <t>12/15 от 20.04.2012, 12 от 20.04.2012</t>
  </si>
  <si>
    <t>ТП 2-1, ф. №18</t>
  </si>
  <si>
    <t>12/16 от 25.04.2012, 18 от 25.04.2012</t>
  </si>
  <si>
    <t>ТП 5-1, ф7, РП-1, ф.15</t>
  </si>
  <si>
    <t>26.04.2012</t>
  </si>
  <si>
    <t>12/17 от 27.04.2012, 19 от 27.04.2012</t>
  </si>
  <si>
    <t>ТП 6-5, ф.7</t>
  </si>
  <si>
    <t>ТП 6-3, ф. №10</t>
  </si>
  <si>
    <t>24.04.2012</t>
  </si>
  <si>
    <t>12/18 от 27.04.2012, 20 от 27.04.2012</t>
  </si>
  <si>
    <t>12/19 от 27.04.2012, 21 от 27.07.2012</t>
  </si>
  <si>
    <t>ТП 5-1, ф.№13</t>
  </si>
  <si>
    <t>12/20 от 03.05.2012, 22 от 03.05.2012</t>
  </si>
  <si>
    <t xml:space="preserve">РП-1 </t>
  </si>
  <si>
    <t>02.05.2012</t>
  </si>
  <si>
    <t>12/21 от21.05.2012, 23 от 21.05.2012</t>
  </si>
  <si>
    <t>ТП 66</t>
  </si>
  <si>
    <t>27.04.2012</t>
  </si>
  <si>
    <t>12/22 от 21.05.2012, 24 от 21.05.2012</t>
  </si>
  <si>
    <t>ТП 5-6</t>
  </si>
  <si>
    <t>12/23 от 21.05.2012, 26 от 21.05.2012</t>
  </si>
  <si>
    <t>ТП 8-1</t>
  </si>
  <si>
    <t>12/24 от 24.05.2012, 27 от 24.05.2012</t>
  </si>
  <si>
    <t>04.05.2012</t>
  </si>
  <si>
    <t>12/25 от 25.05.2012, 28 от 25.05.2012</t>
  </si>
  <si>
    <t xml:space="preserve">ТП 3-6  </t>
  </si>
  <si>
    <t>12/26 от 25.05.2012, 29 от 25.05.2012</t>
  </si>
  <si>
    <t>ТП 3-6</t>
  </si>
  <si>
    <t>22.05.2012</t>
  </si>
  <si>
    <t>12/27 от 29.05.2012, 25 от 29.05.2012</t>
  </si>
  <si>
    <t>05.05.2012</t>
  </si>
  <si>
    <t>12/28 от 05.06.2012, 30 от 05.06.2012</t>
  </si>
  <si>
    <t>ТП 6-4</t>
  </si>
  <si>
    <t>12/29 от 05.06.2012, 31 от 05.06.2012</t>
  </si>
  <si>
    <t>05.06.2012</t>
  </si>
  <si>
    <t>12/30 от 07.06.2012, 32 от 07.06.2012</t>
  </si>
  <si>
    <t>ТП 11-2, ф.15,12</t>
  </si>
  <si>
    <t>ТП 11-3, ф.3,18</t>
  </si>
  <si>
    <t>12/31 от 07.06.2012, 33 от 07.06.2012</t>
  </si>
  <si>
    <t>12/32 от 07.06.2012, 34 от 07.06.2012</t>
  </si>
  <si>
    <t>12/33 от 07.06.2012, 35 от 07.06.2012</t>
  </si>
  <si>
    <t>12/34 от 07.06.2012, 36 от 07.06.2012</t>
  </si>
  <si>
    <t>ТП 11-3, ф.5,20</t>
  </si>
  <si>
    <t>ТП 11-3, ф.7,22</t>
  </si>
  <si>
    <t>ТП 11-3, ф.1,16</t>
  </si>
  <si>
    <t>08.06.2012</t>
  </si>
  <si>
    <t>12/35 от 14.06.2012, 37 от 14.06.2012</t>
  </si>
  <si>
    <t>30.05.2012</t>
  </si>
  <si>
    <t>12/36 от 21.06.2012, 39 от 20.06.2012</t>
  </si>
  <si>
    <t>ТП 6-1, ф.8</t>
  </si>
  <si>
    <t>20.06.2012</t>
  </si>
  <si>
    <t>12/37 от 03.07.2012, 44 от03.07.2012</t>
  </si>
  <si>
    <t>ТП 5-5, ф.2,17</t>
  </si>
  <si>
    <t>27.06.2012</t>
  </si>
  <si>
    <t>12/38 от 03.07.2012, 43 от 02.07.2012</t>
  </si>
  <si>
    <t>ТП 8-1, ф.14,2</t>
  </si>
  <si>
    <t>21.06.2012</t>
  </si>
  <si>
    <t>12/39 от 04.07.2012, 42 от 04.07.2012</t>
  </si>
  <si>
    <t>03.07.2012</t>
  </si>
  <si>
    <t>К-18, о.№44/5</t>
  </si>
  <si>
    <t>02.07.2012</t>
  </si>
  <si>
    <t>12/41 от 09.07.2012, 47 от 09.07.2012</t>
  </si>
  <si>
    <t>ТП 2-5, ф.3,12</t>
  </si>
  <si>
    <t>09.07.2012</t>
  </si>
  <si>
    <t>12/40 от 04.07.2012,  45 от 04.07.2012</t>
  </si>
  <si>
    <t>12/42 от 18.07.2012, 48 от 17.07.2012</t>
  </si>
  <si>
    <t>ТП 2-2</t>
  </si>
  <si>
    <t>17.07.2012</t>
  </si>
  <si>
    <t>12/43 от 23.07.2012, 50 от 19.07.2012</t>
  </si>
  <si>
    <t xml:space="preserve">К-18 </t>
  </si>
  <si>
    <t>12/44 от 30.07.2012, 51 от 26.07.2012</t>
  </si>
  <si>
    <t>ТП 5-1, ф.№5</t>
  </si>
  <si>
    <t>12/45 от 30.07.2012, 52 от 26.07.2012</t>
  </si>
  <si>
    <t>ТП 6-5, ф.№21</t>
  </si>
  <si>
    <t>12/46 от 30.07.2012, 53 от 26.07.2012</t>
  </si>
  <si>
    <t>ТП 1-1, ф.№14</t>
  </si>
  <si>
    <t>26.07.2012</t>
  </si>
  <si>
    <t>12/47 от 01.08.2012, 55 от 01.08.2012</t>
  </si>
  <si>
    <t>12/48 от 02.08.2012, 56 от 01.08.2012</t>
  </si>
  <si>
    <t>ТП-57, руб.№17</t>
  </si>
  <si>
    <t>30.07.2012</t>
  </si>
  <si>
    <t>12/49 от 02.08.2012, 57 от 02.08.2012</t>
  </si>
  <si>
    <t>12/50 от 06.08.2012, 54 от 06.08.2012</t>
  </si>
  <si>
    <t>ТП-46</t>
  </si>
  <si>
    <t>07.08.2012</t>
  </si>
  <si>
    <t>12/51 от 08.08.2012, 58 от 08.08.2012</t>
  </si>
  <si>
    <t>23.07.2012</t>
  </si>
  <si>
    <t>12/52 от 21.08.2012, 59 от 20.08.2012</t>
  </si>
  <si>
    <t>ТП 12-2, ф.6,13</t>
  </si>
  <si>
    <t>12/53 от 21.08.2012, 60 от 20.08.2012</t>
  </si>
  <si>
    <t>ТП 2-4, ф.11</t>
  </si>
  <si>
    <t>12/54от 21.08.2012, 61 от 20.08.2012</t>
  </si>
  <si>
    <t>ТП 12-3, ф.1,5</t>
  </si>
  <si>
    <t>12/55от 21.08.2012, 62 от 20.08.2012</t>
  </si>
  <si>
    <t>12/56от 21.08.2012, 63 от 20.08.2012</t>
  </si>
  <si>
    <t>ТП 3-1, ф.9</t>
  </si>
  <si>
    <t>ТП 11-2, ф.9,10</t>
  </si>
  <si>
    <t>20.08.2012</t>
  </si>
  <si>
    <t>12/57 от 24.08.2012, 70 от 23.08.2012</t>
  </si>
  <si>
    <t>ТП 8-3, ф.7</t>
  </si>
  <si>
    <t>06.08.2012</t>
  </si>
  <si>
    <t>12/59 от 10.09.2012, 72 от 10.09.2012</t>
  </si>
  <si>
    <t>К-18</t>
  </si>
  <si>
    <t>27.08.2012</t>
  </si>
  <si>
    <t>12/60 от 11.09.2012, 73 от 11.09.2012</t>
  </si>
  <si>
    <t>ТП 2-6,ф.2</t>
  </si>
  <si>
    <t>07.09.2012</t>
  </si>
  <si>
    <t>12/61 от 17.09.2012, 74 от 17 09 2012</t>
  </si>
  <si>
    <t xml:space="preserve">ТП 3-4 </t>
  </si>
  <si>
    <t>12/62 от 17.09.2012, 75 от 17.09.2012</t>
  </si>
  <si>
    <t>12/58 от 06.09.2012, 76 от 23.10.2012</t>
  </si>
  <si>
    <t>14.09.2012</t>
  </si>
  <si>
    <t>12/63 от 26.09.2012, 78 от 26.09.2012</t>
  </si>
  <si>
    <t>ТП 12-2, ф.№2</t>
  </si>
  <si>
    <t>24.09.2012</t>
  </si>
  <si>
    <t>12/64 от 10.10 2012, 79 от 10.10.2012</t>
  </si>
  <si>
    <t>ТП 2-3</t>
  </si>
  <si>
    <t>03.10.2012</t>
  </si>
  <si>
    <t>12/65 от 29.10.2012, 80 от 23.10.2019</t>
  </si>
  <si>
    <t>ТП-72, ф.№4</t>
  </si>
  <si>
    <t>13.09.2012</t>
  </si>
  <si>
    <t>ТП-39,ф.1, ТП 6-5, ф.25, ТП 3-6</t>
  </si>
  <si>
    <t>12/66 от 29.12.2012, 81 от 24.10.2012</t>
  </si>
  <si>
    <t>26.10.2012</t>
  </si>
  <si>
    <t>12/67 от 29.12.2012, 85 от 29.10.2012</t>
  </si>
  <si>
    <t>ТП 1-4</t>
  </si>
  <si>
    <t>22.10.2012</t>
  </si>
  <si>
    <t>12/68 от 19.12.2012, 86 от 31.10.2012</t>
  </si>
  <si>
    <t>ТП-73, ф.2, оп.№10</t>
  </si>
  <si>
    <t>25.10.2012</t>
  </si>
  <si>
    <t>12/69 от 14.12.2012, 89 от 06.11.2012</t>
  </si>
  <si>
    <t>ТП-79</t>
  </si>
  <si>
    <t>23.10.2012</t>
  </si>
  <si>
    <t>ф.А-04, оп.№18П</t>
  </si>
  <si>
    <t>15.11.2012</t>
  </si>
  <si>
    <t>12/71 от 15.11.2012, 91 от 15.11.2012</t>
  </si>
  <si>
    <t>ТП 2-5, ф.6</t>
  </si>
  <si>
    <t>12/70 от 29.12.2012, 87 от 06.11.2012</t>
  </si>
  <si>
    <t>12/72 от 20.11.2012, 92 от 20.11.2012</t>
  </si>
  <si>
    <t>ТП-57, ф. 1, оп.№4</t>
  </si>
  <si>
    <t>13.11.2012</t>
  </si>
  <si>
    <t>12/73 от 29.12 2012, 94 от 27.11.2012</t>
  </si>
  <si>
    <t>ТП 1-4, ф.№7,8</t>
  </si>
  <si>
    <t>12/74 от 29.12.2012, 88 от 06.11.2012</t>
  </si>
  <si>
    <t>10.10.2012</t>
  </si>
  <si>
    <t>12/75 от 29.12.2012, 95 от 28.11.2012</t>
  </si>
  <si>
    <t>ТП-56</t>
  </si>
  <si>
    <t xml:space="preserve">12/76 от 19.12.2012, 96 от 28.11.2012 </t>
  </si>
  <si>
    <t>12/77 от 29.12.2012, 97 от 28.11.2012</t>
  </si>
  <si>
    <t>06.12.2012</t>
  </si>
  <si>
    <t>12/78 от 29.12.2012, 99 от 17.12.2012</t>
  </si>
  <si>
    <t>РП-4, ф.7</t>
  </si>
  <si>
    <t>12/79 от 29.12.2012, 100 от 17.12.2012</t>
  </si>
  <si>
    <t>12/80 от 29.12.2012, 101 от 17.12.2012</t>
  </si>
  <si>
    <t>РП-4, ф.11</t>
  </si>
  <si>
    <t>Х-33, оп.№18П</t>
  </si>
  <si>
    <t>24.12.2012</t>
  </si>
  <si>
    <t>ТП 6-11А,ф.№1</t>
  </si>
  <si>
    <t>12/82 от 29.12.2012, 105 от 28.12.2012</t>
  </si>
  <si>
    <t>12/81 от 29.12.2012, 104 от 28.12.2012</t>
  </si>
  <si>
    <t>ТП "МПГЭС-1", ф. №1</t>
  </si>
  <si>
    <t>Отчет о фактическом исполнении технологического присоединения</t>
  </si>
  <si>
    <t>ИП</t>
  </si>
  <si>
    <t xml:space="preserve">ИП </t>
  </si>
  <si>
    <t>Отчет о фактическом исполнении технологического присоединения мощности</t>
  </si>
  <si>
    <t>Юр.лицо</t>
  </si>
  <si>
    <t>Информация о подключении (выводе) собственных мощностей (внутрихозяйственный оборот)</t>
  </si>
  <si>
    <t>Сведения о пропускной способности электрической сети</t>
  </si>
  <si>
    <t>Сведения о поданных заявках на технологическое присоединение</t>
  </si>
  <si>
    <t>Физ.лицо</t>
  </si>
  <si>
    <t xml:space="preserve">Юр.лицо </t>
  </si>
  <si>
    <t>энергопринимающих устройств максимальной мощностью, не превышающей 15 кВт включительно</t>
  </si>
  <si>
    <t xml:space="preserve">Наименование потребителя (заявителя) </t>
  </si>
  <si>
    <t>Реквизиты договора на технологическое присоединение к объектам электросетевого хозяйства</t>
  </si>
  <si>
    <t>Фактические расходы на подключение</t>
  </si>
  <si>
    <t>Сумма выпадающих доходов</t>
  </si>
  <si>
    <t>13.03.2012</t>
  </si>
  <si>
    <t>11/67 от 15.09.2011</t>
  </si>
  <si>
    <t>466,10</t>
  </si>
  <si>
    <t>19.07.2012</t>
  </si>
  <si>
    <t>11/38 от 15.06.2012</t>
  </si>
  <si>
    <t>12/04 от 15.02.2012</t>
  </si>
  <si>
    <t>12/05 от 17.10.2012</t>
  </si>
  <si>
    <t>12/06 от 17.10.2012</t>
  </si>
  <si>
    <t>12/07 от 17.10.2012</t>
  </si>
  <si>
    <t>02.10.2012</t>
  </si>
  <si>
    <t>12/60 от 11.09.2012</t>
  </si>
  <si>
    <t>21.11.2012</t>
  </si>
  <si>
    <t>12/22 от 21.05.2012</t>
  </si>
  <si>
    <t>22.11.2012</t>
  </si>
  <si>
    <t>12/23 от 21.05.2012</t>
  </si>
  <si>
    <t>12/27 от 21.05.2012</t>
  </si>
  <si>
    <t>07.12.2012</t>
  </si>
  <si>
    <t>12/64 от 10.10.2012</t>
  </si>
  <si>
    <t>21.12.2012</t>
  </si>
  <si>
    <t>12/71 от 15.11.2012</t>
  </si>
  <si>
    <t>ИТОГО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</si>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</sst>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[$-FC19]d\ mmmm\ yyyy\ &quot;г.&quot;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2" fillId="0" borderId="1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readingOrder="1"/>
    </xf>
    <xf numFmtId="0" fontId="1" fillId="0" borderId="19" xfId="0" applyNumberFormat="1" applyFont="1" applyFill="1" applyBorder="1" applyAlignment="1">
      <alignment horizontal="left" wrapText="1" readingOrder="1"/>
    </xf>
    <xf numFmtId="0" fontId="1" fillId="0" borderId="22" xfId="0" applyNumberFormat="1" applyFont="1" applyFill="1" applyBorder="1" applyAlignment="1">
      <alignment horizontal="left" wrapText="1" readingOrder="1"/>
    </xf>
    <xf numFmtId="0" fontId="1" fillId="24" borderId="19" xfId="0" applyNumberFormat="1" applyFont="1" applyFill="1" applyBorder="1" applyAlignment="1">
      <alignment horizontal="left"/>
    </xf>
    <xf numFmtId="0" fontId="1" fillId="24" borderId="22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left"/>
    </xf>
    <xf numFmtId="0" fontId="7" fillId="0" borderId="22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17" fontId="1" fillId="0" borderId="21" xfId="0" applyNumberFormat="1" applyFont="1" applyFill="1" applyBorder="1" applyAlignment="1">
      <alignment horizontal="center"/>
    </xf>
    <xf numFmtId="16" fontId="1" fillId="0" borderId="21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1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93"/>
  <sheetViews>
    <sheetView tabSelected="1" zoomScaleSheetLayoutView="100" zoomScalePageLayoutView="0" workbookViewId="0" topLeftCell="B1">
      <selection activeCell="B1" sqref="B1"/>
    </sheetView>
  </sheetViews>
  <sheetFormatPr defaultColWidth="0.875" defaultRowHeight="12.75"/>
  <cols>
    <col min="1" max="1" width="0.875" style="1" hidden="1" customWidth="1"/>
    <col min="2" max="23" width="0.875" style="1" customWidth="1"/>
    <col min="24" max="24" width="1.00390625" style="1" customWidth="1"/>
    <col min="25" max="69" width="0.875" style="1" customWidth="1"/>
    <col min="70" max="70" width="3.875" style="1" customWidth="1"/>
    <col min="71" max="16384" width="0.875" style="1" customWidth="1"/>
  </cols>
  <sheetData>
    <row r="1" spans="24:132" ht="14.25" customHeight="1">
      <c r="X1" s="117" t="s">
        <v>39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</row>
    <row r="2" spans="24:132" ht="11.25" customHeight="1"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4"/>
      <c r="BU2" s="2"/>
      <c r="BV2" s="2"/>
      <c r="BW2" s="25"/>
      <c r="BX2" s="25"/>
      <c r="BY2" s="25" t="s">
        <v>0</v>
      </c>
      <c r="BZ2" s="118" t="s">
        <v>5</v>
      </c>
      <c r="CA2" s="118"/>
      <c r="CB2" s="118"/>
      <c r="CC2" s="26" t="s">
        <v>1</v>
      </c>
      <c r="CD2" s="23"/>
      <c r="CE2" s="24"/>
      <c r="CF2" s="24"/>
      <c r="CG2" s="23"/>
      <c r="CH2" s="23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ht="3.75" customHeight="1"/>
    <row r="4" spans="1:131" ht="24" customHeight="1">
      <c r="A4" s="7"/>
      <c r="B4" s="7"/>
      <c r="C4" s="7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S4" s="3"/>
      <c r="DT4" s="5"/>
      <c r="DU4" s="3"/>
      <c r="EA4" s="3"/>
    </row>
    <row r="5" spans="1:155" ht="12.75">
      <c r="A5" s="8"/>
      <c r="B5" s="119" t="s">
        <v>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1" t="s">
        <v>40</v>
      </c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9"/>
      <c r="EV5" s="9"/>
      <c r="EW5" s="9"/>
      <c r="EX5" s="9"/>
      <c r="EY5" s="10"/>
    </row>
    <row r="6" spans="1:155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3"/>
    </row>
    <row r="7" spans="1:155" ht="12.75">
      <c r="A7" s="14"/>
      <c r="B7" s="119" t="s">
        <v>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7" t="s">
        <v>47</v>
      </c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9"/>
      <c r="EV7" s="9"/>
      <c r="EW7" s="9"/>
      <c r="EX7" s="9"/>
      <c r="EY7" s="10"/>
    </row>
    <row r="8" spans="1:155" ht="12.75">
      <c r="A8" s="33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16"/>
      <c r="EV8" s="16"/>
      <c r="EW8" s="16"/>
      <c r="EX8" s="16"/>
      <c r="EY8" s="36"/>
    </row>
    <row r="9" spans="1:155" ht="16.5" customHeight="1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7"/>
    </row>
    <row r="10" spans="1:161" ht="15.75">
      <c r="A10" s="58" t="s">
        <v>263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</row>
    <row r="11" spans="1:161" ht="15.75">
      <c r="A11" s="58" t="s">
        <v>273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</row>
    <row r="12" spans="1:139" ht="18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16"/>
      <c r="EE12" s="16"/>
      <c r="EF12" s="16"/>
      <c r="EG12" s="16"/>
      <c r="EH12" s="16"/>
      <c r="EI12" s="16"/>
    </row>
    <row r="13" spans="1:161" ht="12.75">
      <c r="A13" s="59" t="s">
        <v>274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 t="s">
        <v>12</v>
      </c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1" t="s">
        <v>275</v>
      </c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3"/>
      <c r="BS13" s="60" t="s">
        <v>9</v>
      </c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 t="s">
        <v>8</v>
      </c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 t="s">
        <v>10</v>
      </c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 t="s">
        <v>11</v>
      </c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48" t="s">
        <v>276</v>
      </c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50"/>
      <c r="ER13" s="48" t="s">
        <v>277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ht="12.7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4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6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51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3"/>
      <c r="ER14" s="51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3"/>
    </row>
    <row r="15" spans="1:161" ht="12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7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9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54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6"/>
      <c r="ER15" s="54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6"/>
    </row>
    <row r="16" spans="1:161" ht="12.75">
      <c r="A16" s="57">
        <v>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38">
        <v>2</v>
      </c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>
        <v>3</v>
      </c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>
        <v>4</v>
      </c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>
        <v>5</v>
      </c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>
        <v>6</v>
      </c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>
        <v>7</v>
      </c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44">
        <v>8</v>
      </c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>
        <v>9</v>
      </c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</row>
    <row r="17" spans="1:161" ht="12.75">
      <c r="A17" s="21"/>
      <c r="B17" s="46" t="s">
        <v>267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7"/>
      <c r="Y17" s="45" t="s">
        <v>278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 t="s">
        <v>279</v>
      </c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 t="s">
        <v>280</v>
      </c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38">
        <v>15</v>
      </c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>
        <v>1</v>
      </c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45" t="str">
        <f aca="true" t="shared" si="0" ref="DG17:DG28">BS17</f>
        <v>466,10</v>
      </c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43" t="str">
        <f aca="true" t="shared" si="1" ref="ED17:ED28">DG17</f>
        <v>466,10</v>
      </c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3">
        <f aca="true" t="shared" si="2" ref="ER17:ER28">DG17-ED17</f>
        <v>0</v>
      </c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</row>
    <row r="18" spans="1:161" ht="12.75">
      <c r="A18" s="21"/>
      <c r="B18" s="46" t="s">
        <v>264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45" t="s">
        <v>281</v>
      </c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 t="s">
        <v>282</v>
      </c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 t="s">
        <v>280</v>
      </c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38">
        <v>11.75</v>
      </c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>
        <v>1</v>
      </c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45" t="str">
        <f t="shared" si="0"/>
        <v>466,10</v>
      </c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43" t="str">
        <f t="shared" si="1"/>
        <v>466,10</v>
      </c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3">
        <f t="shared" si="2"/>
        <v>0</v>
      </c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</row>
    <row r="19" spans="1:161" ht="12.75">
      <c r="A19" s="21"/>
      <c r="B19" s="46" t="s">
        <v>267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7"/>
      <c r="Y19" s="45" t="s">
        <v>147</v>
      </c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 t="s">
        <v>283</v>
      </c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 t="s">
        <v>280</v>
      </c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38">
        <v>2</v>
      </c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>
        <v>1</v>
      </c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45" t="str">
        <f t="shared" si="0"/>
        <v>466,10</v>
      </c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43" t="str">
        <f t="shared" si="1"/>
        <v>466,10</v>
      </c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3">
        <f t="shared" si="2"/>
        <v>0</v>
      </c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</row>
    <row r="20" spans="1:161" ht="12.75">
      <c r="A20" s="21"/>
      <c r="B20" s="46" t="s">
        <v>267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7"/>
      <c r="Y20" s="45" t="s">
        <v>225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 t="s">
        <v>284</v>
      </c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 t="s">
        <v>280</v>
      </c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38">
        <v>1</v>
      </c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>
        <v>1</v>
      </c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45" t="str">
        <f t="shared" si="0"/>
        <v>466,10</v>
      </c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43" t="str">
        <f t="shared" si="1"/>
        <v>466,10</v>
      </c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3">
        <f t="shared" si="2"/>
        <v>0</v>
      </c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</row>
    <row r="21" spans="1:161" ht="12.75">
      <c r="A21" s="21"/>
      <c r="B21" s="46" t="s">
        <v>267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7"/>
      <c r="Y21" s="45" t="s">
        <v>225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 t="s">
        <v>285</v>
      </c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 t="s">
        <v>280</v>
      </c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38">
        <v>1</v>
      </c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>
        <v>1</v>
      </c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45" t="str">
        <f t="shared" si="0"/>
        <v>466,10</v>
      </c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43" t="str">
        <f t="shared" si="1"/>
        <v>466,10</v>
      </c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3">
        <f t="shared" si="2"/>
        <v>0</v>
      </c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</row>
    <row r="22" spans="1:161" ht="12.75">
      <c r="A22" s="21"/>
      <c r="B22" s="46" t="s">
        <v>267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7"/>
      <c r="Y22" s="45" t="s">
        <v>231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 t="s">
        <v>286</v>
      </c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 t="s">
        <v>280</v>
      </c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38">
        <v>1</v>
      </c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>
        <v>1</v>
      </c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45" t="str">
        <f t="shared" si="0"/>
        <v>466,10</v>
      </c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43" t="str">
        <f t="shared" si="1"/>
        <v>466,10</v>
      </c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3">
        <f t="shared" si="2"/>
        <v>0</v>
      </c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</row>
    <row r="23" spans="1:161" ht="12.75">
      <c r="A23" s="21"/>
      <c r="B23" s="46" t="s">
        <v>271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7"/>
      <c r="Y23" s="45" t="s">
        <v>287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 t="s">
        <v>288</v>
      </c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 t="s">
        <v>280</v>
      </c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38">
        <v>2</v>
      </c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>
        <v>1</v>
      </c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45" t="str">
        <f t="shared" si="0"/>
        <v>466,10</v>
      </c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43" t="str">
        <f t="shared" si="1"/>
        <v>466,10</v>
      </c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3">
        <f t="shared" si="2"/>
        <v>0</v>
      </c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</row>
    <row r="24" spans="1:161" ht="12.75">
      <c r="A24" s="21"/>
      <c r="B24" s="46" t="s">
        <v>267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7"/>
      <c r="Y24" s="45" t="s">
        <v>289</v>
      </c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 t="s">
        <v>290</v>
      </c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 t="s">
        <v>280</v>
      </c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38">
        <v>5</v>
      </c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>
        <v>1</v>
      </c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45" t="str">
        <f t="shared" si="0"/>
        <v>466,10</v>
      </c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43" t="str">
        <f t="shared" si="1"/>
        <v>466,10</v>
      </c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3">
        <f t="shared" si="2"/>
        <v>0</v>
      </c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</row>
    <row r="25" spans="1:161" ht="12.75">
      <c r="A25" s="21"/>
      <c r="B25" s="46" t="s">
        <v>267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7"/>
      <c r="Y25" s="45" t="s">
        <v>291</v>
      </c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 t="s">
        <v>292</v>
      </c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 t="s">
        <v>280</v>
      </c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38">
        <v>5</v>
      </c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>
        <v>1</v>
      </c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45" t="str">
        <f t="shared" si="0"/>
        <v>466,10</v>
      </c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43" t="str">
        <f t="shared" si="1"/>
        <v>466,10</v>
      </c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3">
        <f t="shared" si="2"/>
        <v>0</v>
      </c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</row>
    <row r="26" spans="1:161" ht="12.75">
      <c r="A26" s="21"/>
      <c r="B26" s="46" t="s">
        <v>267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7"/>
      <c r="Y26" s="45" t="s">
        <v>291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 t="s">
        <v>293</v>
      </c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 t="s">
        <v>280</v>
      </c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38">
        <v>5</v>
      </c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>
        <v>1</v>
      </c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45" t="str">
        <f t="shared" si="0"/>
        <v>466,10</v>
      </c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43" t="str">
        <f t="shared" si="1"/>
        <v>466,10</v>
      </c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3">
        <f t="shared" si="2"/>
        <v>0</v>
      </c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</row>
    <row r="27" spans="1:161" ht="12.75">
      <c r="A27" s="21"/>
      <c r="B27" s="46" t="s">
        <v>267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7"/>
      <c r="Y27" s="45" t="s">
        <v>294</v>
      </c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 t="s">
        <v>295</v>
      </c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 t="s">
        <v>280</v>
      </c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38">
        <v>11.505</v>
      </c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>
        <v>1</v>
      </c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45" t="str">
        <f t="shared" si="0"/>
        <v>466,10</v>
      </c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43" t="str">
        <f t="shared" si="1"/>
        <v>466,10</v>
      </c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3">
        <f t="shared" si="2"/>
        <v>0</v>
      </c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</row>
    <row r="28" spans="1:161" ht="12.75">
      <c r="A28" s="21"/>
      <c r="B28" s="46" t="s">
        <v>267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7"/>
      <c r="Y28" s="45" t="s">
        <v>296</v>
      </c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 t="s">
        <v>297</v>
      </c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 t="s">
        <v>280</v>
      </c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38">
        <v>6</v>
      </c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>
        <v>1</v>
      </c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45" t="str">
        <f t="shared" si="0"/>
        <v>466,10</v>
      </c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43" t="str">
        <f t="shared" si="1"/>
        <v>466,10</v>
      </c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3">
        <f t="shared" si="2"/>
        <v>0</v>
      </c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</row>
    <row r="29" spans="1:161" ht="12.75">
      <c r="A29" s="21"/>
      <c r="B29" s="46" t="s">
        <v>298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7"/>
      <c r="Y29" s="45" t="s">
        <v>13</v>
      </c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38" t="s">
        <v>13</v>
      </c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128">
        <f>BS17+BS18+BS19+BS20+BS21+BS22+BS23+BS24+BS25+BS26+BS27+BS28</f>
        <v>5593.200000000001</v>
      </c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38" t="s">
        <v>13</v>
      </c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>
        <f>SUM(CT17:DF28)</f>
        <v>12</v>
      </c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2">
        <f>DG17+DG18+DG19+DG20+DG21+DG22+DG23+DG24+DG25+DG26+DG27+DG28</f>
        <v>5593.200000000001</v>
      </c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9"/>
      <c r="ED29" s="40">
        <f>ED17+ED18+ED19+ED20+ED21+ED22+ED23+ED24+ED25+ED26+ED27+ED28</f>
        <v>5593.200000000001</v>
      </c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2"/>
      <c r="ER29" s="40">
        <f>ER17+ER18+ER19+ER20+ER21+ER22+ER23+ER24+ER25+ER26+ER27+ER28</f>
        <v>0</v>
      </c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2"/>
    </row>
    <row r="30" spans="1:139" ht="18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 t="s">
        <v>299</v>
      </c>
      <c r="EE30" s="16"/>
      <c r="EF30" s="16"/>
      <c r="EG30" s="16"/>
      <c r="EH30" s="16"/>
      <c r="EI30" s="16"/>
    </row>
    <row r="31" spans="1:139" ht="18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37">
        <f>SUM(CE17:CS28)</f>
        <v>66.255</v>
      </c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EA31" s="16"/>
      <c r="EB31" s="16"/>
      <c r="EC31" s="16"/>
      <c r="ED31" s="16"/>
      <c r="EE31" s="16"/>
      <c r="EF31" s="16"/>
      <c r="EG31" s="16"/>
      <c r="EH31" s="16"/>
      <c r="EI31" s="16"/>
    </row>
    <row r="32" spans="1:148" ht="18.75" customHeight="1">
      <c r="A32" s="58" t="s">
        <v>266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</row>
    <row r="33" spans="1:148" ht="18.75" customHeight="1">
      <c r="A33" s="58" t="s">
        <v>21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</row>
    <row r="34" spans="1:139" ht="18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16"/>
      <c r="EE34" s="16"/>
      <c r="EF34" s="16"/>
      <c r="EG34" s="16"/>
      <c r="EH34" s="16"/>
      <c r="EI34" s="16"/>
    </row>
    <row r="35" spans="1:154" ht="12.75" customHeight="1">
      <c r="A35" s="59" t="s">
        <v>19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 t="s">
        <v>12</v>
      </c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 t="s">
        <v>7</v>
      </c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3"/>
      <c r="BS35" s="60" t="s">
        <v>9</v>
      </c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 t="s">
        <v>20</v>
      </c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 t="s">
        <v>8</v>
      </c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 t="s">
        <v>10</v>
      </c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 t="s">
        <v>11</v>
      </c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16"/>
      <c r="ET35" s="16"/>
      <c r="EU35" s="16"/>
      <c r="EV35" s="16"/>
      <c r="EW35" s="16"/>
      <c r="EX35" s="16"/>
    </row>
    <row r="36" spans="1:154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4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6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16"/>
      <c r="ET36" s="16"/>
      <c r="EU36" s="16"/>
      <c r="EV36" s="16"/>
      <c r="EW36" s="16"/>
      <c r="EX36" s="16"/>
    </row>
    <row r="37" spans="1:154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7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9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16"/>
      <c r="ET37" s="16"/>
      <c r="EU37" s="16"/>
      <c r="EV37" s="16"/>
      <c r="EW37" s="16"/>
      <c r="EX37" s="16"/>
    </row>
    <row r="38" spans="1:154" ht="12.75">
      <c r="A38" s="57">
        <v>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38">
        <v>2</v>
      </c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>
        <v>3</v>
      </c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>
        <v>4</v>
      </c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>
        <v>5</v>
      </c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>
        <v>6</v>
      </c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>
        <v>7</v>
      </c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>
        <v>8</v>
      </c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16"/>
      <c r="ET38" s="16"/>
      <c r="EU38" s="16"/>
      <c r="EV38" s="16"/>
      <c r="EW38" s="16"/>
      <c r="EX38" s="16"/>
    </row>
    <row r="39" spans="1:154" ht="12.75">
      <c r="A39" s="21"/>
      <c r="B39" s="46" t="s">
        <v>267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7"/>
      <c r="Y39" s="45" t="s">
        <v>58</v>
      </c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38" t="s">
        <v>59</v>
      </c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122">
        <v>43800</v>
      </c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38">
        <v>10</v>
      </c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>
        <v>300</v>
      </c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>
        <v>1</v>
      </c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123">
        <f>CT39*DI39</f>
        <v>300</v>
      </c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6"/>
      <c r="ET39" s="16"/>
      <c r="EU39" s="16"/>
      <c r="EV39" s="16"/>
      <c r="EW39" s="16"/>
      <c r="EX39" s="16"/>
    </row>
    <row r="40" spans="1:154" ht="12.75">
      <c r="A40" s="21"/>
      <c r="B40" s="46" t="s">
        <v>264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7"/>
      <c r="Y40" s="45" t="s">
        <v>60</v>
      </c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38" t="s">
        <v>61</v>
      </c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122">
        <v>21900</v>
      </c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38">
        <v>10</v>
      </c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>
        <v>150</v>
      </c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>
        <v>1</v>
      </c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>
        <f>CT40*DI40</f>
        <v>150</v>
      </c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16"/>
      <c r="ET40" s="16"/>
      <c r="EU40" s="16"/>
      <c r="EV40" s="16"/>
      <c r="EW40" s="16"/>
      <c r="EX40" s="16"/>
    </row>
    <row r="41" spans="1:154" ht="12.75">
      <c r="A41" s="21"/>
      <c r="B41" s="46" t="s">
        <v>6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7"/>
      <c r="Y41" s="45" t="s">
        <v>13</v>
      </c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38" t="s">
        <v>13</v>
      </c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45" t="s">
        <v>64</v>
      </c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38" t="s">
        <v>13</v>
      </c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 t="s">
        <v>13</v>
      </c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>
        <f>SUM(DV39:ER40)</f>
        <v>450</v>
      </c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16"/>
      <c r="ET41" s="16"/>
      <c r="EU41" s="16"/>
      <c r="EV41" s="16"/>
      <c r="EW41" s="16"/>
      <c r="EX41" s="16"/>
    </row>
    <row r="42" spans="1:139" ht="15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</row>
    <row r="43" spans="1:139" ht="15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24">
        <f>SUM(CT39:DH40)</f>
        <v>450</v>
      </c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</row>
    <row r="44" spans="1:139" ht="15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</row>
    <row r="45" spans="1:139" ht="15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</row>
    <row r="46" spans="1:139" ht="15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</row>
    <row r="47" spans="1:139" ht="15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</row>
    <row r="48" spans="1:139" ht="15.75">
      <c r="A48" s="58" t="s">
        <v>268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20"/>
      <c r="EE48" s="20"/>
      <c r="EF48" s="20"/>
      <c r="EG48" s="20"/>
      <c r="EH48" s="20"/>
      <c r="EI48" s="20"/>
    </row>
    <row r="49" spans="1:139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2"/>
      <c r="EE49" s="22"/>
      <c r="EF49" s="22"/>
      <c r="EG49" s="22"/>
      <c r="EH49" s="22"/>
      <c r="EI49" s="22"/>
    </row>
    <row r="50" spans="1:139" ht="12.75" customHeight="1">
      <c r="A50" s="59" t="s">
        <v>14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0" t="s">
        <v>16</v>
      </c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1" t="s">
        <v>15</v>
      </c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3"/>
      <c r="BS50" s="60" t="s">
        <v>20</v>
      </c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 t="s">
        <v>8</v>
      </c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 t="s">
        <v>17</v>
      </c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 t="s">
        <v>18</v>
      </c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22"/>
      <c r="EE50" s="22"/>
      <c r="EF50" s="22"/>
      <c r="EG50" s="22"/>
      <c r="EH50" s="22"/>
      <c r="EI50" s="22"/>
    </row>
    <row r="51" spans="1:139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4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6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22"/>
      <c r="EE51" s="22"/>
      <c r="EF51" s="22"/>
      <c r="EG51" s="22"/>
      <c r="EH51" s="22"/>
      <c r="EI51" s="22"/>
    </row>
    <row r="52" spans="1:139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7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9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22"/>
      <c r="EE52" s="22"/>
      <c r="EF52" s="22"/>
      <c r="EG52" s="22"/>
      <c r="EH52" s="22"/>
      <c r="EI52" s="22"/>
    </row>
    <row r="53" spans="1:139" ht="12.75">
      <c r="A53" s="57">
        <v>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38">
        <v>2</v>
      </c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>
        <v>3</v>
      </c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>
        <v>4</v>
      </c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>
        <v>5</v>
      </c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>
        <v>6</v>
      </c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>
        <v>7</v>
      </c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22"/>
      <c r="EE53" s="22"/>
      <c r="EF53" s="22"/>
      <c r="EG53" s="22"/>
      <c r="EH53" s="22"/>
      <c r="EI53" s="22"/>
    </row>
    <row r="54" spans="1:139" ht="12.75">
      <c r="A54" s="21"/>
      <c r="B54" s="125" t="s">
        <v>2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6"/>
      <c r="Y54" s="45" t="s">
        <v>2</v>
      </c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38" t="s">
        <v>2</v>
      </c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45" t="s">
        <v>2</v>
      </c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38" t="s">
        <v>2</v>
      </c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 t="s">
        <v>2</v>
      </c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 t="s">
        <v>2</v>
      </c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22"/>
      <c r="EE54" s="22"/>
      <c r="EF54" s="22"/>
      <c r="EG54" s="22"/>
      <c r="EH54" s="22"/>
      <c r="EI54" s="22"/>
    </row>
    <row r="55" spans="1:139" ht="12.75">
      <c r="A55" s="21"/>
      <c r="B55" s="46" t="s">
        <v>6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7"/>
      <c r="Y55" s="45" t="s">
        <v>13</v>
      </c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38" t="s">
        <v>13</v>
      </c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45" t="s">
        <v>13</v>
      </c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38" t="s">
        <v>13</v>
      </c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 t="s">
        <v>13</v>
      </c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22"/>
      <c r="EE55" s="22"/>
      <c r="EF55" s="22"/>
      <c r="EG55" s="22"/>
      <c r="EH55" s="22"/>
      <c r="EI55" s="22"/>
    </row>
    <row r="56" ht="24.75" customHeight="1"/>
    <row r="57" spans="1:139" ht="15.75">
      <c r="A57" s="58" t="s">
        <v>269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16"/>
      <c r="EH57" s="16"/>
      <c r="EI57" s="16"/>
    </row>
    <row r="58" spans="1:139" ht="15.75">
      <c r="A58" s="58" t="s">
        <v>22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16"/>
      <c r="EH58" s="16"/>
      <c r="EI58" s="16"/>
    </row>
    <row r="59" spans="1:139" ht="9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16"/>
      <c r="EE59" s="16"/>
      <c r="EF59" s="16"/>
      <c r="EG59" s="16"/>
      <c r="EH59" s="16"/>
      <c r="EI59" s="16"/>
    </row>
    <row r="60" spans="1:154" ht="12.75" customHeight="1">
      <c r="A60" s="59" t="s">
        <v>25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116" t="s">
        <v>45</v>
      </c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 t="s">
        <v>26</v>
      </c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 t="s">
        <v>27</v>
      </c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 t="s">
        <v>28</v>
      </c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 t="s">
        <v>29</v>
      </c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 t="s">
        <v>30</v>
      </c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 t="s">
        <v>31</v>
      </c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16"/>
      <c r="EH60" s="16"/>
      <c r="EI60" s="16"/>
      <c r="EW60" s="16"/>
      <c r="EX60" s="16"/>
    </row>
    <row r="61" spans="1:154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16"/>
      <c r="EH61" s="16"/>
      <c r="EI61" s="16"/>
      <c r="EW61" s="16"/>
      <c r="EX61" s="16"/>
    </row>
    <row r="62" spans="1:154" ht="30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16"/>
      <c r="EH62" s="16"/>
      <c r="EI62" s="16"/>
      <c r="EW62" s="16"/>
      <c r="EX62" s="16"/>
    </row>
    <row r="63" spans="1:154" ht="12.75">
      <c r="A63" s="57">
        <v>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38">
        <v>2</v>
      </c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3</v>
      </c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>
        <v>4</v>
      </c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>
        <v>5</v>
      </c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>
        <v>6</v>
      </c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>
        <v>7</v>
      </c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>
        <v>8</v>
      </c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16"/>
      <c r="EH63" s="16"/>
      <c r="EI63" s="16"/>
      <c r="EW63" s="16"/>
      <c r="EX63" s="16"/>
    </row>
    <row r="64" spans="1:154" s="29" customFormat="1" ht="24.75" customHeight="1">
      <c r="A64" s="27"/>
      <c r="B64" s="114" t="s">
        <v>46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5"/>
      <c r="Y64" s="105">
        <v>13921</v>
      </c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11">
        <f>8215.2</f>
        <v>8215.2</v>
      </c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>
        <f>Y64-AO64</f>
        <v>5705.799999999999</v>
      </c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>
        <f>BU65+BU66+BU67</f>
        <v>160</v>
      </c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>
        <f>CK65+CK66+CK67</f>
        <v>1084</v>
      </c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11">
        <f>BE64-BU64-CK64</f>
        <v>4461.799999999999</v>
      </c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 t="s">
        <v>2</v>
      </c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28"/>
      <c r="EH64" s="28"/>
      <c r="EI64" s="28"/>
      <c r="EW64" s="28"/>
      <c r="EX64" s="28"/>
    </row>
    <row r="65" spans="1:154" s="29" customFormat="1" ht="24.75" customHeight="1">
      <c r="A65" s="27"/>
      <c r="B65" s="112" t="s">
        <v>41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3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>
        <v>160</v>
      </c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>
        <v>877</v>
      </c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11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>
        <v>10</v>
      </c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28"/>
      <c r="EH65" s="28"/>
      <c r="EI65" s="28"/>
      <c r="EW65" s="28"/>
      <c r="EX65" s="28"/>
    </row>
    <row r="66" spans="1:154" s="29" customFormat="1" ht="12.75">
      <c r="A66" s="27"/>
      <c r="B66" s="46" t="s">
        <v>43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7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11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>
        <v>0</v>
      </c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>
        <v>200</v>
      </c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8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10"/>
      <c r="DQ66" s="105">
        <v>6</v>
      </c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28"/>
      <c r="EH66" s="28"/>
      <c r="EI66" s="28"/>
      <c r="EW66" s="28"/>
      <c r="EX66" s="28"/>
    </row>
    <row r="67" spans="1:154" s="29" customFormat="1" ht="12.75">
      <c r="A67" s="27"/>
      <c r="B67" s="46" t="s">
        <v>44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7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11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>
        <v>0</v>
      </c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>
        <v>7</v>
      </c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8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10"/>
      <c r="DQ67" s="105">
        <v>6</v>
      </c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28"/>
      <c r="EH67" s="28"/>
      <c r="EI67" s="28"/>
      <c r="EW67" s="28"/>
      <c r="EX67" s="28"/>
    </row>
    <row r="68" spans="1:154" s="29" customFormat="1" ht="12.75">
      <c r="A68" s="27"/>
      <c r="B68" s="106" t="s">
        <v>42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7"/>
      <c r="Y68" s="105">
        <v>16770</v>
      </c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>
        <v>10572</v>
      </c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11">
        <f>Y68-AO68</f>
        <v>6198</v>
      </c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>
        <v>1039.26</v>
      </c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>
        <v>3095.86</v>
      </c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8">
        <f>BE68-BU68-CK68</f>
        <v>2062.8799999999997</v>
      </c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10"/>
      <c r="DQ68" s="105">
        <v>10</v>
      </c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28"/>
      <c r="EH68" s="28"/>
      <c r="EI68" s="28"/>
      <c r="EW68" s="28"/>
      <c r="EX68" s="28"/>
    </row>
    <row r="69" spans="1:154" s="29" customFormat="1" ht="12.75">
      <c r="A69" s="27"/>
      <c r="B69" s="106" t="s">
        <v>6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7"/>
      <c r="Y69" s="104">
        <f>Y65+Y68+Y66+Y67+Y64</f>
        <v>30691</v>
      </c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>
        <f>AO68+AO64</f>
        <v>18787.2</v>
      </c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>
        <f>BE64+BE68</f>
        <v>11903.8</v>
      </c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>
        <f>BU68+BU64</f>
        <v>1199.26</v>
      </c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>
        <f>CK68+CK64</f>
        <v>4179.860000000001</v>
      </c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>
        <f>DA68+DA64</f>
        <v>6524.6799999999985</v>
      </c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5" t="s">
        <v>13</v>
      </c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28"/>
      <c r="EH69" s="28"/>
      <c r="EI69" s="28"/>
      <c r="EW69" s="28"/>
      <c r="EX69" s="28"/>
    </row>
    <row r="70" spans="1:139" ht="18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</row>
    <row r="71" spans="1:148" ht="15.75">
      <c r="A71" s="58" t="s">
        <v>270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</row>
    <row r="72" spans="1:148" ht="15.75">
      <c r="A72" s="58" t="s">
        <v>23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</row>
    <row r="73" spans="1:148" ht="15.75">
      <c r="A73" s="58" t="s">
        <v>24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</row>
    <row r="74" spans="1:139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16"/>
      <c r="EE74" s="16"/>
      <c r="EF74" s="16"/>
      <c r="EG74" s="16"/>
      <c r="EH74" s="16"/>
      <c r="EI74" s="16"/>
    </row>
    <row r="75" spans="1:154" ht="12.75" customHeight="1">
      <c r="A75" s="59" t="s">
        <v>19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 t="s">
        <v>32</v>
      </c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 t="s">
        <v>33</v>
      </c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3"/>
      <c r="BS75" s="61" t="s">
        <v>34</v>
      </c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3"/>
      <c r="CH75" s="61" t="s">
        <v>20</v>
      </c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3"/>
      <c r="CT75" s="60" t="s">
        <v>35</v>
      </c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1" t="s">
        <v>25</v>
      </c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3"/>
      <c r="EG75" s="16"/>
      <c r="EH75" s="16"/>
      <c r="EI75" s="16"/>
      <c r="ES75" s="16"/>
      <c r="ET75" s="16"/>
      <c r="EU75" s="16"/>
      <c r="EV75" s="16"/>
      <c r="EW75" s="16"/>
      <c r="EX75" s="16"/>
    </row>
    <row r="76" spans="1:154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4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6"/>
      <c r="BS76" s="84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6"/>
      <c r="CH76" s="84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6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84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6"/>
      <c r="EG76" s="16"/>
      <c r="EH76" s="16"/>
      <c r="EI76" s="16"/>
      <c r="ES76" s="16"/>
      <c r="ET76" s="16"/>
      <c r="EU76" s="16"/>
      <c r="EV76" s="16"/>
      <c r="EW76" s="16"/>
      <c r="EX76" s="16"/>
    </row>
    <row r="77" spans="1:154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7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9"/>
      <c r="BS77" s="87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9"/>
      <c r="CH77" s="87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9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87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9"/>
      <c r="EG77" s="16"/>
      <c r="EH77" s="16"/>
      <c r="EI77" s="16"/>
      <c r="ES77" s="16"/>
      <c r="ET77" s="16"/>
      <c r="EU77" s="16"/>
      <c r="EV77" s="16"/>
      <c r="EW77" s="16"/>
      <c r="EX77" s="16"/>
    </row>
    <row r="78" spans="1:154" ht="12.75">
      <c r="A78" s="57">
        <v>1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38">
        <v>2</v>
      </c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>
        <v>3</v>
      </c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70">
        <v>4</v>
      </c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2"/>
      <c r="CH78" s="70">
        <v>5</v>
      </c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2"/>
      <c r="CT78" s="38">
        <v>6</v>
      </c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70">
        <v>7</v>
      </c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2"/>
      <c r="EG78" s="16"/>
      <c r="EH78" s="16"/>
      <c r="EI78" s="16"/>
      <c r="ES78" s="16"/>
      <c r="ET78" s="16"/>
      <c r="EU78" s="16"/>
      <c r="EV78" s="16"/>
      <c r="EW78" s="16"/>
      <c r="EX78" s="16"/>
    </row>
    <row r="79" spans="1:154" ht="12.75">
      <c r="A79" s="21"/>
      <c r="B79" s="46" t="s">
        <v>267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7"/>
      <c r="Y79" s="45" t="s">
        <v>66</v>
      </c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38" t="s">
        <v>68</v>
      </c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93">
        <v>466.1</v>
      </c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7"/>
      <c r="CH79" s="70">
        <v>0.4</v>
      </c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2"/>
      <c r="CT79" s="38">
        <v>7</v>
      </c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78" t="s">
        <v>65</v>
      </c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80"/>
      <c r="EG79" s="16"/>
      <c r="EH79" s="16"/>
      <c r="EI79" s="16"/>
      <c r="ES79" s="16"/>
      <c r="ET79" s="16"/>
      <c r="EU79" s="16"/>
      <c r="EV79" s="16"/>
      <c r="EW79" s="16"/>
      <c r="EX79" s="16"/>
    </row>
    <row r="80" spans="1:154" ht="12.75">
      <c r="A80" s="21"/>
      <c r="B80" s="94" t="s">
        <v>264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5"/>
      <c r="Y80" s="45" t="s">
        <v>67</v>
      </c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103" t="s">
        <v>69</v>
      </c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93">
        <v>10875</v>
      </c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7"/>
      <c r="CH80" s="70">
        <v>0.4</v>
      </c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2"/>
      <c r="CT80" s="38">
        <v>75</v>
      </c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78" t="s">
        <v>70</v>
      </c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80"/>
      <c r="EG80" s="16"/>
      <c r="EH80" s="16"/>
      <c r="EI80" s="16"/>
      <c r="ES80" s="16"/>
      <c r="ET80" s="16"/>
      <c r="EU80" s="16"/>
      <c r="EV80" s="16"/>
      <c r="EW80" s="16"/>
      <c r="EX80" s="16"/>
    </row>
    <row r="81" spans="1:154" ht="12.75">
      <c r="A81" s="21"/>
      <c r="B81" s="100" t="s">
        <v>267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1"/>
      <c r="Y81" s="45" t="s">
        <v>71</v>
      </c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38" t="s">
        <v>72</v>
      </c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93">
        <v>18258.76</v>
      </c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7"/>
      <c r="CH81" s="70">
        <v>0.4</v>
      </c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2"/>
      <c r="CT81" s="38">
        <v>125.06</v>
      </c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70" t="s">
        <v>73</v>
      </c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2"/>
      <c r="EG81" s="16"/>
      <c r="EH81" s="16"/>
      <c r="EI81" s="16"/>
      <c r="ES81" s="16"/>
      <c r="ET81" s="16"/>
      <c r="EU81" s="16"/>
      <c r="EV81" s="16"/>
      <c r="EW81" s="16"/>
      <c r="EX81" s="16"/>
    </row>
    <row r="82" spans="1:154" ht="12.75">
      <c r="A82" s="21"/>
      <c r="B82" s="94" t="s">
        <v>267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5"/>
      <c r="Y82" s="45" t="s">
        <v>75</v>
      </c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38" t="s">
        <v>74</v>
      </c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93">
        <v>466.1</v>
      </c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7"/>
      <c r="CH82" s="70">
        <v>0.22</v>
      </c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2"/>
      <c r="CT82" s="38">
        <v>2</v>
      </c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70" t="s">
        <v>76</v>
      </c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2"/>
      <c r="EG82" s="16"/>
      <c r="EH82" s="16"/>
      <c r="EI82" s="16"/>
      <c r="ES82" s="16"/>
      <c r="ET82" s="16"/>
      <c r="EU82" s="16"/>
      <c r="EV82" s="16"/>
      <c r="EW82" s="16"/>
      <c r="EX82" s="16"/>
    </row>
    <row r="83" spans="1:154" ht="12.75">
      <c r="A83" s="21"/>
      <c r="B83" s="94" t="s">
        <v>267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5"/>
      <c r="Y83" s="45" t="s">
        <v>57</v>
      </c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38" t="s">
        <v>77</v>
      </c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93">
        <v>466.1</v>
      </c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7"/>
      <c r="CH83" s="70">
        <v>0.4</v>
      </c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2"/>
      <c r="CT83" s="38">
        <v>1</v>
      </c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70" t="s">
        <v>78</v>
      </c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2"/>
      <c r="EG83" s="16"/>
      <c r="EH83" s="16"/>
      <c r="EI83" s="16"/>
      <c r="ES83" s="16"/>
      <c r="ET83" s="16"/>
      <c r="EU83" s="16"/>
      <c r="EV83" s="16"/>
      <c r="EW83" s="16"/>
      <c r="EX83" s="16"/>
    </row>
    <row r="84" spans="1:154" ht="14.25" customHeight="1">
      <c r="A84" s="21"/>
      <c r="B84" s="94" t="s">
        <v>267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5"/>
      <c r="Y84" s="45" t="s">
        <v>79</v>
      </c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38" t="s">
        <v>80</v>
      </c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93">
        <v>466.1</v>
      </c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7"/>
      <c r="CH84" s="70">
        <v>0.4</v>
      </c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2"/>
      <c r="CT84" s="38">
        <v>1</v>
      </c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70" t="s">
        <v>81</v>
      </c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2"/>
      <c r="EG84" s="16"/>
      <c r="EH84" s="16"/>
      <c r="EI84" s="16"/>
      <c r="ES84" s="16"/>
      <c r="ET84" s="16"/>
      <c r="EU84" s="16"/>
      <c r="EV84" s="16"/>
      <c r="EW84" s="16"/>
      <c r="EX84" s="16"/>
    </row>
    <row r="85" spans="1:154" ht="12.75">
      <c r="A85" s="21"/>
      <c r="B85" s="94" t="s">
        <v>267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5"/>
      <c r="Y85" s="45" t="s">
        <v>79</v>
      </c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38" t="s">
        <v>82</v>
      </c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93">
        <v>466.1</v>
      </c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7"/>
      <c r="CH85" s="70">
        <v>0.4</v>
      </c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2"/>
      <c r="CT85" s="38">
        <v>1</v>
      </c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70" t="s">
        <v>83</v>
      </c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2"/>
      <c r="EG85" s="16"/>
      <c r="EH85" s="16"/>
      <c r="EI85" s="16"/>
      <c r="ES85" s="16"/>
      <c r="ET85" s="16"/>
      <c r="EU85" s="16"/>
      <c r="EV85" s="16"/>
      <c r="EW85" s="16"/>
      <c r="EX85" s="16"/>
    </row>
    <row r="86" spans="1:154" ht="12.75">
      <c r="A86" s="21"/>
      <c r="B86" s="100" t="s">
        <v>267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1"/>
      <c r="Y86" s="45" t="s">
        <v>79</v>
      </c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38" t="s">
        <v>84</v>
      </c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93">
        <v>466.1</v>
      </c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7"/>
      <c r="CH86" s="70">
        <v>0.4</v>
      </c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2"/>
      <c r="CT86" s="38">
        <v>1</v>
      </c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70" t="s">
        <v>85</v>
      </c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2"/>
      <c r="EG86" s="16"/>
      <c r="EH86" s="16"/>
      <c r="EI86" s="16"/>
      <c r="ES86" s="16"/>
      <c r="ET86" s="16"/>
      <c r="EU86" s="16"/>
      <c r="EV86" s="16"/>
      <c r="EW86" s="16"/>
      <c r="EX86" s="16"/>
    </row>
    <row r="87" spans="1:154" ht="12.75">
      <c r="A87" s="21"/>
      <c r="B87" s="100" t="s">
        <v>267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1"/>
      <c r="Y87" s="45" t="s">
        <v>58</v>
      </c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38" t="s">
        <v>86</v>
      </c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93">
        <v>18980</v>
      </c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7"/>
      <c r="CH87" s="70">
        <v>0.4</v>
      </c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2"/>
      <c r="CT87" s="38">
        <v>130</v>
      </c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70" t="s">
        <v>87</v>
      </c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2"/>
      <c r="EG87" s="16"/>
      <c r="EH87" s="16"/>
      <c r="EI87" s="16"/>
      <c r="ES87" s="16"/>
      <c r="ET87" s="16"/>
      <c r="EU87" s="16"/>
      <c r="EV87" s="16"/>
      <c r="EW87" s="16"/>
      <c r="EX87" s="16"/>
    </row>
    <row r="88" spans="1:154" ht="12.75">
      <c r="A88" s="21"/>
      <c r="B88" s="100" t="s">
        <v>267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1"/>
      <c r="Y88" s="45" t="s">
        <v>88</v>
      </c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38" t="s">
        <v>89</v>
      </c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93">
        <v>11716</v>
      </c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7"/>
      <c r="CH88" s="70">
        <v>0.4</v>
      </c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2"/>
      <c r="CT88" s="38">
        <v>80.8</v>
      </c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70" t="s">
        <v>90</v>
      </c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2"/>
      <c r="EG88" s="16"/>
      <c r="EH88" s="16"/>
      <c r="EI88" s="16"/>
      <c r="ES88" s="16"/>
      <c r="ET88" s="16"/>
      <c r="EU88" s="16"/>
      <c r="EV88" s="16"/>
      <c r="EW88" s="16"/>
      <c r="EX88" s="16"/>
    </row>
    <row r="89" spans="1:154" ht="12.75">
      <c r="A89" s="21"/>
      <c r="B89" s="100" t="s">
        <v>267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1"/>
      <c r="Y89" s="45" t="s">
        <v>88</v>
      </c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38" t="s">
        <v>91</v>
      </c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93">
        <v>21491.2</v>
      </c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7"/>
      <c r="CH89" s="70">
        <v>0.4</v>
      </c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2"/>
      <c r="CT89" s="38">
        <v>147.2</v>
      </c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70" t="s">
        <v>92</v>
      </c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2"/>
      <c r="EG89" s="16"/>
      <c r="EH89" s="16"/>
      <c r="EI89" s="16"/>
      <c r="ES89" s="16"/>
      <c r="ET89" s="16"/>
      <c r="EU89" s="16"/>
      <c r="EV89" s="16"/>
      <c r="EW89" s="16"/>
      <c r="EX89" s="16"/>
    </row>
    <row r="90" spans="1:154" ht="12.75">
      <c r="A90" s="21"/>
      <c r="B90" s="94" t="s">
        <v>267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5"/>
      <c r="Y90" s="45" t="s">
        <v>93</v>
      </c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38" t="s">
        <v>94</v>
      </c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93">
        <v>22484</v>
      </c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7"/>
      <c r="CH90" s="70">
        <v>0.4</v>
      </c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2"/>
      <c r="CT90" s="38">
        <v>154</v>
      </c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70" t="s">
        <v>95</v>
      </c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2"/>
      <c r="EG90" s="16"/>
      <c r="EH90" s="16"/>
      <c r="EI90" s="16"/>
      <c r="ES90" s="16"/>
      <c r="ET90" s="16"/>
      <c r="EU90" s="16"/>
      <c r="EV90" s="16"/>
      <c r="EW90" s="16"/>
      <c r="EX90" s="16"/>
    </row>
    <row r="91" spans="1:154" ht="12.75">
      <c r="A91" s="21"/>
      <c r="B91" s="94" t="s">
        <v>271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5"/>
      <c r="Y91" s="45" t="s">
        <v>96</v>
      </c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38" t="s">
        <v>97</v>
      </c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93">
        <v>7250</v>
      </c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7"/>
      <c r="CH91" s="70">
        <v>0.4</v>
      </c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2"/>
      <c r="CT91" s="38">
        <v>50</v>
      </c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70" t="s">
        <v>98</v>
      </c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2"/>
      <c r="EG91" s="16"/>
      <c r="EH91" s="16"/>
      <c r="EI91" s="16"/>
      <c r="ES91" s="16"/>
      <c r="ET91" s="16"/>
      <c r="EU91" s="16"/>
      <c r="EV91" s="16"/>
      <c r="EW91" s="16"/>
      <c r="EX91" s="16"/>
    </row>
    <row r="92" spans="1:154" ht="12.75">
      <c r="A92" s="21"/>
      <c r="B92" s="94" t="s">
        <v>267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5"/>
      <c r="Y92" s="45" t="s">
        <v>99</v>
      </c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38" t="s">
        <v>100</v>
      </c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93">
        <v>14600</v>
      </c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7"/>
      <c r="CH92" s="70">
        <v>0.4</v>
      </c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2"/>
      <c r="CT92" s="38">
        <v>100</v>
      </c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70" t="s">
        <v>101</v>
      </c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2"/>
      <c r="EG92" s="16"/>
      <c r="EH92" s="16"/>
      <c r="EI92" s="16"/>
      <c r="ES92" s="16"/>
      <c r="ET92" s="16"/>
      <c r="EU92" s="16"/>
      <c r="EV92" s="16"/>
      <c r="EW92" s="16"/>
      <c r="EX92" s="16"/>
    </row>
    <row r="93" spans="1:154" ht="12.75">
      <c r="A93" s="21"/>
      <c r="B93" s="100" t="s">
        <v>267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1"/>
      <c r="Y93" s="45" t="s">
        <v>99</v>
      </c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38" t="s">
        <v>102</v>
      </c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93">
        <v>466.1</v>
      </c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7"/>
      <c r="CH93" s="70">
        <v>0.22</v>
      </c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2"/>
      <c r="CT93" s="38">
        <v>1</v>
      </c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70" t="s">
        <v>103</v>
      </c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2"/>
      <c r="EG93" s="16"/>
      <c r="EH93" s="16"/>
      <c r="EI93" s="16"/>
      <c r="ES93" s="16"/>
      <c r="ET93" s="16"/>
      <c r="EU93" s="16"/>
      <c r="EV93" s="16"/>
      <c r="EW93" s="16"/>
      <c r="EX93" s="16"/>
    </row>
    <row r="94" spans="1:154" ht="12.75">
      <c r="A94" s="21"/>
      <c r="B94" s="100" t="s">
        <v>267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1"/>
      <c r="Y94" s="45" t="s">
        <v>99</v>
      </c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102" t="s">
        <v>104</v>
      </c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93">
        <v>12934</v>
      </c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7"/>
      <c r="CH94" s="70">
        <v>10</v>
      </c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2"/>
      <c r="CT94" s="38">
        <v>89.2</v>
      </c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70" t="s">
        <v>105</v>
      </c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2"/>
      <c r="EG94" s="16"/>
      <c r="EH94" s="16"/>
      <c r="EI94" s="16"/>
      <c r="ES94" s="16"/>
      <c r="ET94" s="16"/>
      <c r="EU94" s="16"/>
      <c r="EV94" s="16"/>
      <c r="EW94" s="16"/>
      <c r="EX94" s="16"/>
    </row>
    <row r="95" spans="1:154" ht="12.75">
      <c r="A95" s="21"/>
      <c r="B95" s="94" t="s">
        <v>267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5"/>
      <c r="Y95" s="45" t="s">
        <v>106</v>
      </c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38" t="s">
        <v>107</v>
      </c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93">
        <v>7250</v>
      </c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7"/>
      <c r="CH95" s="70">
        <v>0.4</v>
      </c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2"/>
      <c r="CT95" s="38">
        <v>50</v>
      </c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70" t="s">
        <v>108</v>
      </c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2"/>
      <c r="EG95" s="16"/>
      <c r="EH95" s="16"/>
      <c r="EI95" s="16"/>
      <c r="ES95" s="16"/>
      <c r="ET95" s="16"/>
      <c r="EU95" s="16"/>
      <c r="EV95" s="16"/>
      <c r="EW95" s="16"/>
      <c r="EX95" s="16"/>
    </row>
    <row r="96" spans="1:154" ht="12.75">
      <c r="A96" s="21"/>
      <c r="B96" s="94" t="s">
        <v>267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5"/>
      <c r="Y96" s="45" t="s">
        <v>106</v>
      </c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38" t="s">
        <v>111</v>
      </c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93">
        <v>10150</v>
      </c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7"/>
      <c r="CH96" s="70">
        <v>0.4</v>
      </c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2"/>
      <c r="CT96" s="38">
        <v>70</v>
      </c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70" t="s">
        <v>109</v>
      </c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2"/>
      <c r="EG96" s="16"/>
      <c r="EH96" s="16"/>
      <c r="EI96" s="16"/>
      <c r="ES96" s="16"/>
      <c r="ET96" s="16"/>
      <c r="EU96" s="16"/>
      <c r="EV96" s="16"/>
      <c r="EW96" s="16"/>
      <c r="EX96" s="16"/>
    </row>
    <row r="97" spans="1:154" ht="12.75">
      <c r="A97" s="21"/>
      <c r="B97" s="94" t="s">
        <v>267</v>
      </c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5"/>
      <c r="Y97" s="45" t="s">
        <v>110</v>
      </c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38" t="s">
        <v>112</v>
      </c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93">
        <v>7250</v>
      </c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7"/>
      <c r="CH97" s="70">
        <v>0.4</v>
      </c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2"/>
      <c r="CT97" s="38">
        <v>50</v>
      </c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70" t="s">
        <v>113</v>
      </c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2"/>
      <c r="EG97" s="16"/>
      <c r="EH97" s="16"/>
      <c r="EI97" s="16"/>
      <c r="ES97" s="16"/>
      <c r="ET97" s="16"/>
      <c r="EU97" s="16"/>
      <c r="EV97" s="16"/>
      <c r="EW97" s="16"/>
      <c r="EX97" s="16"/>
    </row>
    <row r="98" spans="1:154" ht="12.75">
      <c r="A98" s="21"/>
      <c r="B98" s="94" t="s">
        <v>267</v>
      </c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5"/>
      <c r="Y98" s="45" t="s">
        <v>110</v>
      </c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38" t="s">
        <v>114</v>
      </c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93">
        <v>7250</v>
      </c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7"/>
      <c r="CH98" s="70">
        <v>0.4</v>
      </c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2"/>
      <c r="CT98" s="38">
        <v>50</v>
      </c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70" t="s">
        <v>115</v>
      </c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2"/>
      <c r="EG98" s="16"/>
      <c r="EH98" s="16"/>
      <c r="EI98" s="16"/>
      <c r="ES98" s="16"/>
      <c r="ET98" s="16"/>
      <c r="EU98" s="16"/>
      <c r="EV98" s="16"/>
      <c r="EW98" s="16"/>
      <c r="EX98" s="16"/>
    </row>
    <row r="99" spans="1:154" ht="12.75">
      <c r="A99" s="21"/>
      <c r="B99" s="94" t="s">
        <v>271</v>
      </c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5"/>
      <c r="Y99" s="45" t="s">
        <v>116</v>
      </c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38" t="s">
        <v>117</v>
      </c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93">
        <v>4350</v>
      </c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7"/>
      <c r="CH99" s="70">
        <v>0.4</v>
      </c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2"/>
      <c r="CT99" s="38">
        <v>30</v>
      </c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70" t="s">
        <v>118</v>
      </c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2"/>
      <c r="EG99" s="16"/>
      <c r="EH99" s="16"/>
      <c r="EI99" s="16"/>
      <c r="ES99" s="16"/>
      <c r="ET99" s="16"/>
      <c r="EU99" s="16"/>
      <c r="EV99" s="16"/>
      <c r="EW99" s="16"/>
      <c r="EX99" s="16"/>
    </row>
    <row r="100" spans="1:154" ht="12.75">
      <c r="A100" s="21"/>
      <c r="B100" s="94" t="s">
        <v>267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5"/>
      <c r="Y100" s="45" t="s">
        <v>119</v>
      </c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38" t="s">
        <v>120</v>
      </c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93">
        <v>466.1</v>
      </c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7"/>
      <c r="CH100" s="70">
        <v>0.4</v>
      </c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2"/>
      <c r="CT100" s="38">
        <v>5</v>
      </c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70" t="s">
        <v>121</v>
      </c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2"/>
      <c r="EG100" s="16"/>
      <c r="EH100" s="16"/>
      <c r="EI100" s="16"/>
      <c r="ES100" s="16"/>
      <c r="ET100" s="16"/>
      <c r="EU100" s="16"/>
      <c r="EV100" s="16"/>
      <c r="EW100" s="16"/>
      <c r="EX100" s="16"/>
    </row>
    <row r="101" spans="1:154" ht="12.75">
      <c r="A101" s="21"/>
      <c r="B101" s="94" t="s">
        <v>267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5"/>
      <c r="Y101" s="45" t="s">
        <v>119</v>
      </c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38" t="s">
        <v>122</v>
      </c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93">
        <v>466.1</v>
      </c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7"/>
      <c r="CH101" s="70">
        <v>0.4</v>
      </c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2"/>
      <c r="CT101" s="38">
        <v>5</v>
      </c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70" t="s">
        <v>123</v>
      </c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2"/>
      <c r="EG101" s="16"/>
      <c r="EH101" s="16"/>
      <c r="EI101" s="16"/>
      <c r="ES101" s="16"/>
      <c r="ET101" s="16"/>
      <c r="EU101" s="16"/>
      <c r="EV101" s="16"/>
      <c r="EW101" s="16"/>
      <c r="EX101" s="16"/>
    </row>
    <row r="102" spans="1:154" ht="12.75">
      <c r="A102" s="21"/>
      <c r="B102" s="94" t="s">
        <v>267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5"/>
      <c r="Y102" s="45" t="s">
        <v>119</v>
      </c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38" t="s">
        <v>124</v>
      </c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93">
        <v>12122</v>
      </c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7"/>
      <c r="CH102" s="70">
        <v>0.4</v>
      </c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2"/>
      <c r="CT102" s="38">
        <v>83.6</v>
      </c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70" t="s">
        <v>48</v>
      </c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2"/>
      <c r="EG102" s="16"/>
      <c r="EH102" s="16"/>
      <c r="EI102" s="16"/>
      <c r="ES102" s="16"/>
      <c r="ET102" s="16"/>
      <c r="EU102" s="16"/>
      <c r="EV102" s="16"/>
      <c r="EW102" s="16"/>
      <c r="EX102" s="16"/>
    </row>
    <row r="103" spans="1:154" ht="12.75">
      <c r="A103" s="21"/>
      <c r="B103" s="94" t="s">
        <v>264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5"/>
      <c r="Y103" s="45" t="s">
        <v>125</v>
      </c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38" t="s">
        <v>126</v>
      </c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93">
        <v>7250</v>
      </c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7"/>
      <c r="CH103" s="70">
        <v>0.4</v>
      </c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2"/>
      <c r="CT103" s="38">
        <v>50</v>
      </c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70" t="s">
        <v>127</v>
      </c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2"/>
      <c r="EG103" s="16"/>
      <c r="EH103" s="16"/>
      <c r="EI103" s="16"/>
      <c r="ES103" s="16"/>
      <c r="ET103" s="16"/>
      <c r="EU103" s="16"/>
      <c r="EV103" s="16"/>
      <c r="EW103" s="16"/>
      <c r="EX103" s="16"/>
    </row>
    <row r="104" spans="1:154" ht="12.75">
      <c r="A104" s="21"/>
      <c r="B104" s="94" t="s">
        <v>267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5"/>
      <c r="Y104" s="45" t="s">
        <v>125</v>
      </c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38" t="s">
        <v>128</v>
      </c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93">
        <v>7250</v>
      </c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7"/>
      <c r="CH104" s="70">
        <v>0.4</v>
      </c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2"/>
      <c r="CT104" s="38">
        <v>50</v>
      </c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70" t="s">
        <v>129</v>
      </c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2"/>
      <c r="EG104" s="16"/>
      <c r="EH104" s="16"/>
      <c r="EI104" s="16"/>
      <c r="ES104" s="16"/>
      <c r="ET104" s="16"/>
      <c r="EU104" s="16"/>
      <c r="EV104" s="16"/>
      <c r="EW104" s="16"/>
      <c r="EX104" s="16"/>
    </row>
    <row r="105" spans="1:154" ht="13.5" customHeight="1">
      <c r="A105" s="21"/>
      <c r="B105" s="94" t="s">
        <v>267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5"/>
      <c r="Y105" s="45" t="s">
        <v>130</v>
      </c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38" t="s">
        <v>131</v>
      </c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93">
        <v>466.1</v>
      </c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7"/>
      <c r="CH105" s="70">
        <v>0.4</v>
      </c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2"/>
      <c r="CT105" s="38">
        <v>5</v>
      </c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70" t="s">
        <v>55</v>
      </c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2"/>
      <c r="EG105" s="16"/>
      <c r="EH105" s="16"/>
      <c r="EI105" s="16"/>
      <c r="ES105" s="16"/>
      <c r="ET105" s="16"/>
      <c r="EU105" s="16"/>
      <c r="EV105" s="16"/>
      <c r="EW105" s="16"/>
      <c r="EX105" s="16"/>
    </row>
    <row r="106" spans="1:154" ht="13.5" customHeight="1">
      <c r="A106" s="21"/>
      <c r="B106" s="94" t="s">
        <v>267</v>
      </c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5"/>
      <c r="Y106" s="45" t="s">
        <v>132</v>
      </c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38" t="s">
        <v>133</v>
      </c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93">
        <v>9164</v>
      </c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7"/>
      <c r="CH106" s="70">
        <v>0.4</v>
      </c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2"/>
      <c r="CT106" s="38">
        <v>63.2</v>
      </c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70" t="s">
        <v>134</v>
      </c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2"/>
      <c r="EG106" s="16"/>
      <c r="EH106" s="16"/>
      <c r="EI106" s="16"/>
      <c r="ES106" s="16"/>
      <c r="ET106" s="16"/>
      <c r="EU106" s="16"/>
      <c r="EV106" s="16"/>
      <c r="EW106" s="16"/>
      <c r="EX106" s="16"/>
    </row>
    <row r="107" spans="1:154" ht="13.5" customHeight="1">
      <c r="A107" s="21"/>
      <c r="B107" s="94" t="s">
        <v>267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5"/>
      <c r="Y107" s="45" t="s">
        <v>132</v>
      </c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38" t="s">
        <v>135</v>
      </c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93">
        <v>12122</v>
      </c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7"/>
      <c r="CH107" s="70">
        <v>0.4</v>
      </c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2"/>
      <c r="CT107" s="38">
        <v>83.6</v>
      </c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70" t="s">
        <v>134</v>
      </c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2"/>
      <c r="EG107" s="16"/>
      <c r="EH107" s="16"/>
      <c r="EI107" s="16"/>
      <c r="ES107" s="16"/>
      <c r="ET107" s="16"/>
      <c r="EU107" s="16"/>
      <c r="EV107" s="16"/>
      <c r="EW107" s="16"/>
      <c r="EX107" s="16"/>
    </row>
    <row r="108" spans="1:154" ht="13.5" customHeight="1">
      <c r="A108" s="21"/>
      <c r="B108" s="94" t="s">
        <v>267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5"/>
      <c r="Y108" s="45" t="s">
        <v>136</v>
      </c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38" t="s">
        <v>137</v>
      </c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93">
        <v>19054.47</v>
      </c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7"/>
      <c r="CH108" s="70">
        <v>0.4</v>
      </c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2"/>
      <c r="CT108" s="38">
        <v>130.51</v>
      </c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70" t="s">
        <v>138</v>
      </c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2"/>
      <c r="EG108" s="16"/>
      <c r="EH108" s="16"/>
      <c r="EI108" s="16"/>
      <c r="ES108" s="16"/>
      <c r="ET108" s="16"/>
      <c r="EU108" s="16"/>
      <c r="EV108" s="16"/>
      <c r="EW108" s="16"/>
      <c r="EX108" s="16"/>
    </row>
    <row r="109" spans="1:154" ht="13.5" customHeight="1">
      <c r="A109" s="21"/>
      <c r="B109" s="94" t="s">
        <v>267</v>
      </c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5"/>
      <c r="Y109" s="45" t="s">
        <v>136</v>
      </c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38" t="s">
        <v>140</v>
      </c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93">
        <v>36851.86</v>
      </c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7"/>
      <c r="CH109" s="70">
        <v>0.4</v>
      </c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2"/>
      <c r="CT109" s="38">
        <v>252.41</v>
      </c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70" t="s">
        <v>139</v>
      </c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2"/>
      <c r="EG109" s="16"/>
      <c r="EH109" s="16"/>
      <c r="EI109" s="16"/>
      <c r="ES109" s="16"/>
      <c r="ET109" s="16"/>
      <c r="EU109" s="16"/>
      <c r="EV109" s="16"/>
      <c r="EW109" s="16"/>
      <c r="EX109" s="16"/>
    </row>
    <row r="110" spans="1:154" ht="13.5" customHeight="1">
      <c r="A110" s="21"/>
      <c r="B110" s="94" t="s">
        <v>267</v>
      </c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5"/>
      <c r="Y110" s="45" t="s">
        <v>136</v>
      </c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38" t="s">
        <v>141</v>
      </c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93">
        <v>36851.86</v>
      </c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7"/>
      <c r="CH110" s="70">
        <v>0.4</v>
      </c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2"/>
      <c r="CT110" s="38">
        <v>252.41</v>
      </c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70" t="s">
        <v>144</v>
      </c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2"/>
      <c r="EG110" s="16"/>
      <c r="EH110" s="16"/>
      <c r="EI110" s="16"/>
      <c r="ES110" s="16"/>
      <c r="ET110" s="16"/>
      <c r="EU110" s="16"/>
      <c r="EV110" s="16"/>
      <c r="EW110" s="16"/>
      <c r="EX110" s="16"/>
    </row>
    <row r="111" spans="1:154" ht="13.5" customHeight="1">
      <c r="A111" s="21"/>
      <c r="B111" s="94" t="s">
        <v>267</v>
      </c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5"/>
      <c r="Y111" s="45" t="s">
        <v>136</v>
      </c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38" t="s">
        <v>142</v>
      </c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93">
        <v>36851.86</v>
      </c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7"/>
      <c r="CH111" s="70">
        <v>0.4</v>
      </c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2"/>
      <c r="CT111" s="38">
        <v>252.41</v>
      </c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70" t="s">
        <v>145</v>
      </c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2"/>
      <c r="EG111" s="16"/>
      <c r="EH111" s="16"/>
      <c r="EI111" s="16"/>
      <c r="ES111" s="16"/>
      <c r="ET111" s="16"/>
      <c r="EU111" s="16"/>
      <c r="EV111" s="16"/>
      <c r="EW111" s="16"/>
      <c r="EX111" s="16"/>
    </row>
    <row r="112" spans="1:154" ht="13.5" customHeight="1">
      <c r="A112" s="21"/>
      <c r="B112" s="94" t="s">
        <v>267</v>
      </c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5"/>
      <c r="Y112" s="45" t="s">
        <v>136</v>
      </c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38" t="s">
        <v>143</v>
      </c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93">
        <v>13558.95</v>
      </c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7"/>
      <c r="CH112" s="70">
        <v>0.4</v>
      </c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2"/>
      <c r="CT112" s="38">
        <v>93.51</v>
      </c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70" t="s">
        <v>146</v>
      </c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2"/>
      <c r="EG112" s="16"/>
      <c r="EH112" s="16"/>
      <c r="EI112" s="16"/>
      <c r="ES112" s="16"/>
      <c r="ET112" s="16"/>
      <c r="EU112" s="16"/>
      <c r="EV112" s="16"/>
      <c r="EW112" s="16"/>
      <c r="EX112" s="16"/>
    </row>
    <row r="113" spans="1:154" ht="13.5" customHeight="1">
      <c r="A113" s="21"/>
      <c r="B113" s="100" t="s">
        <v>267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1"/>
      <c r="Y113" s="45" t="s">
        <v>147</v>
      </c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38" t="s">
        <v>148</v>
      </c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93">
        <v>75555</v>
      </c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7"/>
      <c r="CH113" s="70">
        <v>0.4</v>
      </c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2"/>
      <c r="CT113" s="38">
        <v>517.5</v>
      </c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70" t="s">
        <v>50</v>
      </c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2"/>
      <c r="EG113" s="16"/>
      <c r="EH113" s="16"/>
      <c r="EI113" s="16"/>
      <c r="ES113" s="16"/>
      <c r="ET113" s="16"/>
      <c r="EU113" s="16"/>
      <c r="EV113" s="16"/>
      <c r="EW113" s="16"/>
      <c r="EX113" s="16"/>
    </row>
    <row r="114" spans="1:154" ht="13.5" customHeight="1">
      <c r="A114" s="21"/>
      <c r="B114" s="94" t="s">
        <v>267</v>
      </c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5"/>
      <c r="Y114" s="45" t="s">
        <v>149</v>
      </c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38" t="s">
        <v>150</v>
      </c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93">
        <v>10150</v>
      </c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7"/>
      <c r="CH114" s="70">
        <v>0.4</v>
      </c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2"/>
      <c r="CT114" s="38">
        <v>70</v>
      </c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70" t="s">
        <v>151</v>
      </c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2"/>
      <c r="EG114" s="16"/>
      <c r="EH114" s="16"/>
      <c r="EI114" s="16"/>
      <c r="ES114" s="16"/>
      <c r="ET114" s="16"/>
      <c r="EU114" s="16"/>
      <c r="EV114" s="16"/>
      <c r="EW114" s="16"/>
      <c r="EX114" s="16"/>
    </row>
    <row r="115" spans="1:154" ht="13.5" customHeight="1">
      <c r="A115" s="21"/>
      <c r="B115" s="94" t="s">
        <v>267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5"/>
      <c r="Y115" s="45" t="s">
        <v>152</v>
      </c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38" t="s">
        <v>153</v>
      </c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93">
        <v>7250</v>
      </c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7"/>
      <c r="CH115" s="70">
        <v>0.4</v>
      </c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2"/>
      <c r="CT115" s="38">
        <v>50</v>
      </c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70" t="s">
        <v>154</v>
      </c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2"/>
      <c r="EG115" s="16"/>
      <c r="EH115" s="16"/>
      <c r="EI115" s="16"/>
      <c r="ES115" s="16"/>
      <c r="ET115" s="16"/>
      <c r="EU115" s="16"/>
      <c r="EV115" s="16"/>
      <c r="EW115" s="16"/>
      <c r="EX115" s="16"/>
    </row>
    <row r="116" spans="1:154" ht="13.5" customHeight="1">
      <c r="A116" s="21"/>
      <c r="B116" s="94" t="s">
        <v>267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5"/>
      <c r="Y116" s="45" t="s">
        <v>155</v>
      </c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38" t="s">
        <v>156</v>
      </c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93">
        <v>18980</v>
      </c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7"/>
      <c r="CH116" s="70">
        <v>0.4</v>
      </c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2"/>
      <c r="CT116" s="38">
        <v>130</v>
      </c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70" t="s">
        <v>157</v>
      </c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2"/>
      <c r="EG116" s="16"/>
      <c r="EH116" s="16"/>
      <c r="EI116" s="16"/>
      <c r="ES116" s="16"/>
      <c r="ET116" s="16"/>
      <c r="EU116" s="16"/>
      <c r="EV116" s="16"/>
      <c r="EW116" s="16"/>
      <c r="EX116" s="16"/>
    </row>
    <row r="117" spans="1:154" ht="13.5" customHeight="1">
      <c r="A117" s="21"/>
      <c r="B117" s="94" t="s">
        <v>271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5"/>
      <c r="Y117" s="45" t="s">
        <v>158</v>
      </c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38" t="s">
        <v>159</v>
      </c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93">
        <v>4350</v>
      </c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7"/>
      <c r="CH117" s="70">
        <v>0.4</v>
      </c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2"/>
      <c r="CT117" s="38">
        <v>30</v>
      </c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70" t="s">
        <v>49</v>
      </c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2"/>
      <c r="EG117" s="16"/>
      <c r="EH117" s="16"/>
      <c r="EI117" s="16"/>
      <c r="ES117" s="16"/>
      <c r="ET117" s="16"/>
      <c r="EU117" s="16"/>
      <c r="EV117" s="16"/>
      <c r="EW117" s="16"/>
      <c r="EX117" s="16"/>
    </row>
    <row r="118" spans="1:154" ht="13.5" customHeight="1">
      <c r="A118" s="21"/>
      <c r="B118" s="94" t="s">
        <v>267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5"/>
      <c r="Y118" s="45" t="s">
        <v>160</v>
      </c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38" t="s">
        <v>166</v>
      </c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93">
        <v>11455</v>
      </c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7"/>
      <c r="CH118" s="70">
        <v>10</v>
      </c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2"/>
      <c r="CT118" s="38">
        <v>100</v>
      </c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70" t="s">
        <v>161</v>
      </c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2"/>
      <c r="EG118" s="16"/>
      <c r="EH118" s="16"/>
      <c r="EI118" s="16"/>
      <c r="ES118" s="16"/>
      <c r="ET118" s="16"/>
      <c r="EU118" s="16"/>
      <c r="EV118" s="16"/>
      <c r="EW118" s="16"/>
      <c r="EX118" s="16"/>
    </row>
    <row r="119" spans="1:154" ht="13.5" customHeight="1">
      <c r="A119" s="21"/>
      <c r="B119" s="94" t="s">
        <v>264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5"/>
      <c r="Y119" s="45" t="s">
        <v>162</v>
      </c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38" t="s">
        <v>163</v>
      </c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93">
        <v>5800</v>
      </c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7"/>
      <c r="CH119" s="70">
        <v>0.4</v>
      </c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2"/>
      <c r="CT119" s="38">
        <v>50</v>
      </c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70" t="s">
        <v>164</v>
      </c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2"/>
      <c r="EG119" s="16"/>
      <c r="EH119" s="16"/>
      <c r="EI119" s="16"/>
      <c r="ES119" s="16"/>
      <c r="ET119" s="16"/>
      <c r="EU119" s="16"/>
      <c r="EV119" s="16"/>
      <c r="EW119" s="16"/>
      <c r="EX119" s="16"/>
    </row>
    <row r="120" spans="1:154" ht="13.5" customHeight="1">
      <c r="A120" s="21"/>
      <c r="B120" s="94" t="s">
        <v>267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5"/>
      <c r="Y120" s="45" t="s">
        <v>165</v>
      </c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38" t="s">
        <v>167</v>
      </c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93">
        <v>12180</v>
      </c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7"/>
      <c r="CH120" s="70">
        <v>0.4</v>
      </c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2"/>
      <c r="CT120" s="38">
        <v>84</v>
      </c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70" t="s">
        <v>168</v>
      </c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2"/>
      <c r="EG120" s="16"/>
      <c r="EH120" s="16"/>
      <c r="EI120" s="16"/>
      <c r="ES120" s="16"/>
      <c r="ET120" s="16"/>
      <c r="EU120" s="16"/>
      <c r="EV120" s="16"/>
      <c r="EW120" s="16"/>
      <c r="EX120" s="16"/>
    </row>
    <row r="121" spans="1:154" ht="13.5" customHeight="1">
      <c r="A121" s="21"/>
      <c r="B121" s="100" t="s">
        <v>267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1"/>
      <c r="Y121" s="45" t="s">
        <v>169</v>
      </c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38" t="s">
        <v>170</v>
      </c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93">
        <v>466.1</v>
      </c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7"/>
      <c r="CH121" s="70">
        <v>0.4</v>
      </c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2"/>
      <c r="CT121" s="38">
        <v>5</v>
      </c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70" t="s">
        <v>171</v>
      </c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2"/>
      <c r="EG121" s="16"/>
      <c r="EH121" s="16"/>
      <c r="EI121" s="16"/>
      <c r="ES121" s="16"/>
      <c r="ET121" s="16"/>
      <c r="EU121" s="16"/>
      <c r="EV121" s="16"/>
      <c r="EW121" s="16"/>
      <c r="EX121" s="16"/>
    </row>
    <row r="122" spans="1:154" ht="13.5" customHeight="1">
      <c r="A122" s="21"/>
      <c r="B122" s="100" t="s">
        <v>267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1"/>
      <c r="Y122" s="45" t="s">
        <v>63</v>
      </c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38" t="s">
        <v>172</v>
      </c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93">
        <v>466.1</v>
      </c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7"/>
      <c r="CH122" s="70">
        <v>0.4</v>
      </c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2"/>
      <c r="CT122" s="38">
        <v>0.06</v>
      </c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70" t="s">
        <v>173</v>
      </c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2"/>
      <c r="EG122" s="16"/>
      <c r="EH122" s="16"/>
      <c r="EI122" s="16"/>
      <c r="ES122" s="16"/>
      <c r="ET122" s="16"/>
      <c r="EU122" s="16"/>
      <c r="EV122" s="16"/>
      <c r="EW122" s="16"/>
      <c r="EX122" s="16"/>
    </row>
    <row r="123" spans="1:154" ht="13.5" customHeight="1">
      <c r="A123" s="21"/>
      <c r="B123" s="100" t="s">
        <v>267</v>
      </c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1"/>
      <c r="Y123" s="45" t="s">
        <v>63</v>
      </c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38" t="s">
        <v>174</v>
      </c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93">
        <v>466.1</v>
      </c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7"/>
      <c r="CH123" s="70">
        <v>0.4</v>
      </c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2"/>
      <c r="CT123" s="38">
        <v>0.06</v>
      </c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70" t="s">
        <v>175</v>
      </c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2"/>
      <c r="EG123" s="16"/>
      <c r="EH123" s="16"/>
      <c r="EI123" s="16"/>
      <c r="ES123" s="16"/>
      <c r="ET123" s="16"/>
      <c r="EU123" s="16"/>
      <c r="EV123" s="16"/>
      <c r="EW123" s="16"/>
      <c r="EX123" s="16"/>
    </row>
    <row r="124" spans="1:154" ht="13.5" customHeight="1">
      <c r="A124" s="21"/>
      <c r="B124" s="100" t="s">
        <v>267</v>
      </c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1"/>
      <c r="Y124" s="45" t="s">
        <v>63</v>
      </c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38" t="s">
        <v>176</v>
      </c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93">
        <v>466.1</v>
      </c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7"/>
      <c r="CH124" s="70">
        <v>0.4</v>
      </c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2"/>
      <c r="CT124" s="38">
        <v>0.06</v>
      </c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70" t="s">
        <v>177</v>
      </c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2"/>
      <c r="EG124" s="16"/>
      <c r="EH124" s="16"/>
      <c r="EI124" s="16"/>
      <c r="ES124" s="16"/>
      <c r="ET124" s="16"/>
      <c r="EU124" s="16"/>
      <c r="EV124" s="16"/>
      <c r="EW124" s="16"/>
      <c r="EX124" s="16"/>
    </row>
    <row r="125" spans="1:154" ht="13.5" customHeight="1">
      <c r="A125" s="21"/>
      <c r="B125" s="94" t="s">
        <v>267</v>
      </c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5"/>
      <c r="Y125" s="45" t="s">
        <v>178</v>
      </c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38" t="s">
        <v>179</v>
      </c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93">
        <v>7250</v>
      </c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7"/>
      <c r="CH125" s="70">
        <v>0.4</v>
      </c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2"/>
      <c r="CT125" s="38">
        <v>50</v>
      </c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70" t="s">
        <v>168</v>
      </c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2"/>
      <c r="EG125" s="16"/>
      <c r="EH125" s="16"/>
      <c r="EI125" s="16"/>
      <c r="ES125" s="16"/>
      <c r="ET125" s="16"/>
      <c r="EU125" s="16"/>
      <c r="EV125" s="16"/>
      <c r="EW125" s="16"/>
      <c r="EX125" s="16"/>
    </row>
    <row r="126" spans="1:154" ht="13.5" customHeight="1">
      <c r="A126" s="21"/>
      <c r="B126" s="100" t="s">
        <v>267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1"/>
      <c r="Y126" s="45" t="s">
        <v>178</v>
      </c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38" t="s">
        <v>180</v>
      </c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93">
        <v>8700</v>
      </c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7"/>
      <c r="CH126" s="70">
        <v>0.4</v>
      </c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2"/>
      <c r="CT126" s="38">
        <v>60</v>
      </c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70" t="s">
        <v>181</v>
      </c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2"/>
      <c r="EG126" s="16"/>
      <c r="EH126" s="16"/>
      <c r="EI126" s="16"/>
      <c r="ES126" s="16"/>
      <c r="ET126" s="16"/>
      <c r="EU126" s="16"/>
      <c r="EV126" s="16"/>
      <c r="EW126" s="16"/>
      <c r="EX126" s="16"/>
    </row>
    <row r="127" spans="1:154" ht="13.5" customHeight="1">
      <c r="A127" s="21"/>
      <c r="B127" s="94" t="s">
        <v>272</v>
      </c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5"/>
      <c r="Y127" s="45" t="s">
        <v>182</v>
      </c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38" t="s">
        <v>183</v>
      </c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93">
        <v>12934</v>
      </c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7"/>
      <c r="CH127" s="70">
        <v>0.4</v>
      </c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2"/>
      <c r="CT127" s="38">
        <v>89.2</v>
      </c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70" t="s">
        <v>50</v>
      </c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2"/>
      <c r="EG127" s="16"/>
      <c r="EH127" s="16"/>
      <c r="EI127" s="16"/>
      <c r="ES127" s="16"/>
      <c r="ET127" s="16"/>
      <c r="EU127" s="16"/>
      <c r="EV127" s="16"/>
      <c r="EW127" s="16"/>
      <c r="EX127" s="16"/>
    </row>
    <row r="128" spans="1:154" ht="13.5" customHeight="1">
      <c r="A128" s="21"/>
      <c r="B128" s="100" t="s">
        <v>267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1"/>
      <c r="Y128" s="45" t="s">
        <v>63</v>
      </c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38" t="s">
        <v>184</v>
      </c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93">
        <v>466.1</v>
      </c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7"/>
      <c r="CH128" s="70">
        <v>0.4</v>
      </c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2"/>
      <c r="CT128" s="38">
        <v>0.05</v>
      </c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70" t="s">
        <v>185</v>
      </c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2"/>
      <c r="EG128" s="16"/>
      <c r="EH128" s="16"/>
      <c r="EI128" s="16"/>
      <c r="ES128" s="16"/>
      <c r="ET128" s="16"/>
      <c r="EU128" s="16"/>
      <c r="EV128" s="16"/>
      <c r="EW128" s="16"/>
      <c r="EX128" s="16"/>
    </row>
    <row r="129" spans="1:154" ht="13.5" customHeight="1">
      <c r="A129" s="21"/>
      <c r="B129" s="94" t="s">
        <v>264</v>
      </c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5"/>
      <c r="Y129" s="45" t="s">
        <v>186</v>
      </c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102" t="s">
        <v>187</v>
      </c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93">
        <v>466.1</v>
      </c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7"/>
      <c r="CH129" s="70">
        <v>0.4</v>
      </c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2"/>
      <c r="CT129" s="38">
        <v>15</v>
      </c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70" t="s">
        <v>51</v>
      </c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2"/>
      <c r="EG129" s="16"/>
      <c r="EH129" s="16"/>
      <c r="EI129" s="16"/>
      <c r="ES129" s="16"/>
      <c r="ET129" s="16"/>
      <c r="EU129" s="16"/>
      <c r="EV129" s="16"/>
      <c r="EW129" s="16"/>
      <c r="EX129" s="16"/>
    </row>
    <row r="130" spans="1:154" ht="13.5" customHeight="1">
      <c r="A130" s="21"/>
      <c r="B130" s="100" t="s">
        <v>267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1"/>
      <c r="Y130" s="45" t="s">
        <v>188</v>
      </c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38" t="s">
        <v>189</v>
      </c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93">
        <v>466.1</v>
      </c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7"/>
      <c r="CH130" s="70">
        <v>0.4</v>
      </c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2"/>
      <c r="CT130" s="38">
        <v>0.06</v>
      </c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70" t="s">
        <v>190</v>
      </c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2"/>
      <c r="EG130" s="16"/>
      <c r="EH130" s="16"/>
      <c r="EI130" s="16"/>
      <c r="ES130" s="16"/>
      <c r="ET130" s="16"/>
      <c r="EU130" s="16"/>
      <c r="EV130" s="16"/>
      <c r="EW130" s="16"/>
      <c r="EX130" s="16"/>
    </row>
    <row r="131" spans="1:154" ht="13.5" customHeight="1">
      <c r="A131" s="21"/>
      <c r="B131" s="100" t="s">
        <v>267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1"/>
      <c r="Y131" s="45" t="s">
        <v>188</v>
      </c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38" t="s">
        <v>191</v>
      </c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93">
        <v>466.1</v>
      </c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7"/>
      <c r="CH131" s="70">
        <v>0.4</v>
      </c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2"/>
      <c r="CT131" s="38">
        <v>0.06</v>
      </c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70" t="s">
        <v>192</v>
      </c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2"/>
      <c r="EG131" s="16"/>
      <c r="EH131" s="16"/>
      <c r="EI131" s="16"/>
      <c r="ES131" s="16"/>
      <c r="ET131" s="16"/>
      <c r="EU131" s="16"/>
      <c r="EV131" s="16"/>
      <c r="EW131" s="16"/>
      <c r="EX131" s="16"/>
    </row>
    <row r="132" spans="1:154" ht="13.5" customHeight="1">
      <c r="A132" s="21"/>
      <c r="B132" s="100" t="s">
        <v>267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1"/>
      <c r="Y132" s="45" t="s">
        <v>188</v>
      </c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38" t="s">
        <v>193</v>
      </c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93">
        <v>466.1</v>
      </c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7"/>
      <c r="CH132" s="70">
        <v>0.4</v>
      </c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2"/>
      <c r="CT132" s="38">
        <v>0.06</v>
      </c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70" t="s">
        <v>194</v>
      </c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2"/>
      <c r="EG132" s="16"/>
      <c r="EH132" s="16"/>
      <c r="EI132" s="16"/>
      <c r="ES132" s="16"/>
      <c r="ET132" s="16"/>
      <c r="EU132" s="16"/>
      <c r="EV132" s="16"/>
      <c r="EW132" s="16"/>
      <c r="EX132" s="16"/>
    </row>
    <row r="133" spans="1:154" ht="13.5" customHeight="1">
      <c r="A133" s="21"/>
      <c r="B133" s="100" t="s">
        <v>267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1"/>
      <c r="Y133" s="45" t="s">
        <v>188</v>
      </c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38" t="s">
        <v>195</v>
      </c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93">
        <v>466.1</v>
      </c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7"/>
      <c r="CH133" s="70">
        <v>0.4</v>
      </c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2"/>
      <c r="CT133" s="38">
        <v>0.06</v>
      </c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70" t="s">
        <v>197</v>
      </c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2"/>
      <c r="EG133" s="16"/>
      <c r="EH133" s="16"/>
      <c r="EI133" s="16"/>
      <c r="ES133" s="16"/>
      <c r="ET133" s="16"/>
      <c r="EU133" s="16"/>
      <c r="EV133" s="16"/>
      <c r="EW133" s="16"/>
      <c r="EX133" s="16"/>
    </row>
    <row r="134" spans="1:154" ht="13.5" customHeight="1">
      <c r="A134" s="21"/>
      <c r="B134" s="100" t="s">
        <v>267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1"/>
      <c r="Y134" s="45" t="s">
        <v>188</v>
      </c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38" t="s">
        <v>196</v>
      </c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93">
        <v>466.1</v>
      </c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7"/>
      <c r="CH134" s="70">
        <v>0.4</v>
      </c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2"/>
      <c r="CT134" s="38">
        <v>0.06</v>
      </c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70" t="s">
        <v>198</v>
      </c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2"/>
      <c r="EG134" s="16"/>
      <c r="EH134" s="16"/>
      <c r="EI134" s="16"/>
      <c r="ES134" s="16"/>
      <c r="ET134" s="16"/>
      <c r="EU134" s="16"/>
      <c r="EV134" s="16"/>
      <c r="EW134" s="16"/>
      <c r="EX134" s="16"/>
    </row>
    <row r="135" spans="1:154" ht="13.5" customHeight="1">
      <c r="A135" s="21"/>
      <c r="B135" s="100" t="s">
        <v>267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1"/>
      <c r="Y135" s="45" t="s">
        <v>199</v>
      </c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38" t="s">
        <v>200</v>
      </c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93">
        <v>14600</v>
      </c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7"/>
      <c r="CH135" s="70">
        <v>10</v>
      </c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2"/>
      <c r="CT135" s="38">
        <v>100</v>
      </c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70" t="s">
        <v>201</v>
      </c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2"/>
      <c r="EG135" s="16"/>
      <c r="EH135" s="16"/>
      <c r="EI135" s="16"/>
      <c r="ES135" s="16"/>
      <c r="ET135" s="16"/>
      <c r="EU135" s="16"/>
      <c r="EV135" s="16"/>
      <c r="EW135" s="16"/>
      <c r="EX135" s="16"/>
    </row>
    <row r="136" spans="1:154" ht="13.5" customHeight="1">
      <c r="A136" s="21"/>
      <c r="B136" s="100" t="s">
        <v>267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1"/>
      <c r="Y136" s="45" t="s">
        <v>202</v>
      </c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38" t="s">
        <v>212</v>
      </c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93">
        <v>59860</v>
      </c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7"/>
      <c r="CH136" s="70">
        <v>0.4</v>
      </c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2"/>
      <c r="CT136" s="38">
        <v>410</v>
      </c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70" t="s">
        <v>129</v>
      </c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2"/>
      <c r="EG136" s="16"/>
      <c r="EH136" s="16"/>
      <c r="EI136" s="16"/>
      <c r="ES136" s="16"/>
      <c r="ET136" s="16"/>
      <c r="EU136" s="16"/>
      <c r="EV136" s="16"/>
      <c r="EW136" s="16"/>
      <c r="EX136" s="16"/>
    </row>
    <row r="137" spans="1:154" ht="13.5" customHeight="1">
      <c r="A137" s="21"/>
      <c r="B137" s="94" t="s">
        <v>267</v>
      </c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5"/>
      <c r="Y137" s="45" t="s">
        <v>62</v>
      </c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38" t="s">
        <v>203</v>
      </c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93">
        <v>26280</v>
      </c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7"/>
      <c r="CH137" s="70">
        <v>10</v>
      </c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2"/>
      <c r="CT137" s="38">
        <v>180</v>
      </c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70" t="s">
        <v>204</v>
      </c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2"/>
      <c r="EG137" s="16"/>
      <c r="EH137" s="16"/>
      <c r="EI137" s="16"/>
      <c r="ES137" s="16"/>
      <c r="ET137" s="16"/>
      <c r="EU137" s="16"/>
      <c r="EV137" s="16"/>
      <c r="EW137" s="16"/>
      <c r="EX137" s="16"/>
    </row>
    <row r="138" spans="1:154" ht="13.5" customHeight="1">
      <c r="A138" s="21"/>
      <c r="B138" s="94" t="s">
        <v>271</v>
      </c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5"/>
      <c r="Y138" s="45" t="s">
        <v>205</v>
      </c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38" t="s">
        <v>206</v>
      </c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93">
        <v>466.1</v>
      </c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7"/>
      <c r="CH138" s="70">
        <v>0.4</v>
      </c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2"/>
      <c r="CT138" s="38">
        <v>2</v>
      </c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70" t="s">
        <v>207</v>
      </c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2"/>
      <c r="EG138" s="16"/>
      <c r="EH138" s="16"/>
      <c r="EI138" s="16"/>
      <c r="ES138" s="16"/>
      <c r="ET138" s="16"/>
      <c r="EU138" s="16"/>
      <c r="EV138" s="16"/>
      <c r="EW138" s="16"/>
      <c r="EX138" s="16"/>
    </row>
    <row r="139" spans="1:154" ht="13.5" customHeight="1">
      <c r="A139" s="21"/>
      <c r="B139" s="100" t="s">
        <v>267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1"/>
      <c r="Y139" s="45" t="s">
        <v>208</v>
      </c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38" t="s">
        <v>209</v>
      </c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93">
        <v>67598</v>
      </c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7"/>
      <c r="CH139" s="70">
        <v>0.4</v>
      </c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2"/>
      <c r="CT139" s="38">
        <v>562</v>
      </c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70" t="s">
        <v>210</v>
      </c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2"/>
      <c r="EG139" s="16"/>
      <c r="EH139" s="16"/>
      <c r="EI139" s="16"/>
      <c r="ES139" s="16"/>
      <c r="ET139" s="16"/>
      <c r="EU139" s="16"/>
      <c r="EV139" s="16"/>
      <c r="EW139" s="16"/>
      <c r="EX139" s="16"/>
    </row>
    <row r="140" spans="1:154" ht="13.5" customHeight="1">
      <c r="A140" s="21"/>
      <c r="B140" s="100" t="s">
        <v>267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1"/>
      <c r="Y140" s="45" t="s">
        <v>208</v>
      </c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38" t="s">
        <v>211</v>
      </c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93">
        <v>15172.32</v>
      </c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7"/>
      <c r="CH140" s="70">
        <v>0.4</v>
      </c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2"/>
      <c r="CT140" s="38">
        <v>103.92</v>
      </c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70" t="s">
        <v>56</v>
      </c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2"/>
      <c r="EG140" s="16"/>
      <c r="EH140" s="16"/>
      <c r="EI140" s="16"/>
      <c r="ES140" s="16"/>
      <c r="ET140" s="16"/>
      <c r="EU140" s="16"/>
      <c r="EV140" s="16"/>
      <c r="EW140" s="16"/>
      <c r="EX140" s="16"/>
    </row>
    <row r="141" spans="1:154" ht="13.5" customHeight="1">
      <c r="A141" s="21"/>
      <c r="B141" s="94" t="s">
        <v>267</v>
      </c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5"/>
      <c r="Y141" s="45" t="s">
        <v>213</v>
      </c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38" t="s">
        <v>214</v>
      </c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93">
        <v>10150</v>
      </c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7"/>
      <c r="CH141" s="70">
        <v>0.4</v>
      </c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2"/>
      <c r="CT141" s="38">
        <v>70</v>
      </c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70" t="s">
        <v>215</v>
      </c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2"/>
      <c r="EG141" s="16"/>
      <c r="EH141" s="16"/>
      <c r="EI141" s="16"/>
      <c r="ES141" s="16"/>
      <c r="ET141" s="16"/>
      <c r="EU141" s="16"/>
      <c r="EV141" s="16"/>
      <c r="EW141" s="16"/>
      <c r="EX141" s="16"/>
    </row>
    <row r="142" spans="1:154" ht="13.5" customHeight="1">
      <c r="A142" s="21"/>
      <c r="B142" s="94" t="s">
        <v>267</v>
      </c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5"/>
      <c r="Y142" s="45" t="s">
        <v>216</v>
      </c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38" t="s">
        <v>217</v>
      </c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93">
        <v>466.1</v>
      </c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7"/>
      <c r="CH142" s="70">
        <v>0.4</v>
      </c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2"/>
      <c r="CT142" s="38">
        <v>11.505</v>
      </c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70" t="s">
        <v>218</v>
      </c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2"/>
      <c r="EG142" s="16"/>
      <c r="EH142" s="16"/>
      <c r="EI142" s="16"/>
      <c r="ES142" s="16"/>
      <c r="ET142" s="16"/>
      <c r="EU142" s="16"/>
      <c r="EV142" s="16"/>
      <c r="EW142" s="16"/>
      <c r="EX142" s="16"/>
    </row>
    <row r="143" spans="1:154" ht="13.5" customHeight="1">
      <c r="A143" s="21"/>
      <c r="B143" s="94" t="s">
        <v>264</v>
      </c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5"/>
      <c r="Y143" s="45" t="s">
        <v>219</v>
      </c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38" t="s">
        <v>220</v>
      </c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93">
        <v>4350</v>
      </c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7"/>
      <c r="CH143" s="70">
        <v>0.4</v>
      </c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2"/>
      <c r="CT143" s="38">
        <v>30</v>
      </c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70" t="s">
        <v>221</v>
      </c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2"/>
      <c r="EG143" s="16"/>
      <c r="EH143" s="16"/>
      <c r="EI143" s="16"/>
      <c r="ES143" s="16"/>
      <c r="ET143" s="16"/>
      <c r="EU143" s="16"/>
      <c r="EV143" s="16"/>
      <c r="EW143" s="16"/>
      <c r="EX143" s="16"/>
    </row>
    <row r="144" spans="1:154" ht="13.5" customHeight="1">
      <c r="A144" s="21"/>
      <c r="B144" s="94" t="s">
        <v>267</v>
      </c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5"/>
      <c r="Y144" s="45" t="s">
        <v>222</v>
      </c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38" t="s">
        <v>224</v>
      </c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93">
        <v>7975</v>
      </c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7"/>
      <c r="CH144" s="70">
        <v>0.4</v>
      </c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2"/>
      <c r="CT144" s="38">
        <v>55</v>
      </c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70" t="s">
        <v>223</v>
      </c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2"/>
      <c r="EG144" s="16"/>
      <c r="EH144" s="16"/>
      <c r="EI144" s="16"/>
      <c r="ES144" s="16"/>
      <c r="ET144" s="16"/>
      <c r="EU144" s="16"/>
      <c r="EV144" s="16"/>
      <c r="EW144" s="16"/>
      <c r="EX144" s="16"/>
    </row>
    <row r="145" spans="1:154" ht="13.5" customHeight="1">
      <c r="A145" s="21"/>
      <c r="B145" s="94" t="s">
        <v>271</v>
      </c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5"/>
      <c r="Y145" s="45" t="s">
        <v>225</v>
      </c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38" t="s">
        <v>226</v>
      </c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93">
        <v>466.1</v>
      </c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7"/>
      <c r="CH145" s="70">
        <v>0.4</v>
      </c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2"/>
      <c r="CT145" s="38">
        <v>2</v>
      </c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70" t="s">
        <v>227</v>
      </c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2"/>
      <c r="EG145" s="16"/>
      <c r="EH145" s="16"/>
      <c r="EI145" s="16"/>
      <c r="ES145" s="16"/>
      <c r="ET145" s="16"/>
      <c r="EU145" s="16"/>
      <c r="EV145" s="16"/>
      <c r="EW145" s="16"/>
      <c r="EX145" s="16"/>
    </row>
    <row r="146" spans="1:154" ht="13.5" customHeight="1">
      <c r="A146" s="21"/>
      <c r="B146" s="94" t="s">
        <v>267</v>
      </c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5"/>
      <c r="Y146" s="45" t="s">
        <v>228</v>
      </c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38" t="s">
        <v>229</v>
      </c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93">
        <v>9528</v>
      </c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7"/>
      <c r="CH146" s="70">
        <v>0.4</v>
      </c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2"/>
      <c r="CT146" s="38">
        <v>24</v>
      </c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70" t="s">
        <v>230</v>
      </c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2"/>
      <c r="EG146" s="16"/>
      <c r="EH146" s="16"/>
      <c r="EI146" s="16"/>
      <c r="ES146" s="16"/>
      <c r="ET146" s="16"/>
      <c r="EU146" s="16"/>
      <c r="EV146" s="16"/>
      <c r="EW146" s="16"/>
      <c r="EX146" s="16"/>
    </row>
    <row r="147" spans="1:154" ht="13.5" customHeight="1">
      <c r="A147" s="21"/>
      <c r="B147" s="94" t="s">
        <v>267</v>
      </c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5"/>
      <c r="Y147" s="45" t="s">
        <v>231</v>
      </c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38" t="s">
        <v>232</v>
      </c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93">
        <v>4350</v>
      </c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7"/>
      <c r="CH147" s="70">
        <v>0.4</v>
      </c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2"/>
      <c r="CT147" s="38">
        <v>30</v>
      </c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70" t="s">
        <v>233</v>
      </c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2"/>
      <c r="EG147" s="16"/>
      <c r="EH147" s="16"/>
      <c r="EI147" s="16"/>
      <c r="ES147" s="16"/>
      <c r="ET147" s="16"/>
      <c r="EU147" s="16"/>
      <c r="EV147" s="16"/>
      <c r="EW147" s="16"/>
      <c r="EX147" s="16"/>
    </row>
    <row r="148" spans="1:154" ht="13.5" customHeight="1">
      <c r="A148" s="21"/>
      <c r="B148" s="94" t="s">
        <v>271</v>
      </c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5"/>
      <c r="Y148" s="45" t="s">
        <v>234</v>
      </c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38" t="s">
        <v>239</v>
      </c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93">
        <v>14600</v>
      </c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7"/>
      <c r="CH148" s="70">
        <v>6</v>
      </c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2"/>
      <c r="CT148" s="38">
        <v>100</v>
      </c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70" t="s">
        <v>235</v>
      </c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2"/>
      <c r="EG148" s="16"/>
      <c r="EH148" s="16"/>
      <c r="EI148" s="16"/>
      <c r="ES148" s="16"/>
      <c r="ET148" s="16"/>
      <c r="EU148" s="16"/>
      <c r="EV148" s="16"/>
      <c r="EW148" s="16"/>
      <c r="EX148" s="16"/>
    </row>
    <row r="149" spans="1:154" ht="13.5" customHeight="1">
      <c r="A149" s="21"/>
      <c r="B149" s="94" t="s">
        <v>267</v>
      </c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5"/>
      <c r="Y149" s="45" t="s">
        <v>236</v>
      </c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38" t="s">
        <v>237</v>
      </c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93">
        <v>466.1</v>
      </c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7"/>
      <c r="CH149" s="70">
        <v>0.4</v>
      </c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2"/>
      <c r="CT149" s="38">
        <v>6</v>
      </c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70" t="s">
        <v>238</v>
      </c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2"/>
      <c r="EG149" s="16"/>
      <c r="EH149" s="16"/>
      <c r="EI149" s="16"/>
      <c r="ES149" s="16"/>
      <c r="ET149" s="16"/>
      <c r="EU149" s="16"/>
      <c r="EV149" s="16"/>
      <c r="EW149" s="16"/>
      <c r="EX149" s="16"/>
    </row>
    <row r="150" spans="1:154" ht="13.5" customHeight="1">
      <c r="A150" s="21"/>
      <c r="B150" s="94" t="s">
        <v>267</v>
      </c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5"/>
      <c r="Y150" s="45" t="s">
        <v>231</v>
      </c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38" t="s">
        <v>240</v>
      </c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93">
        <v>8700</v>
      </c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7"/>
      <c r="CH150" s="70">
        <v>10</v>
      </c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2"/>
      <c r="CT150" s="38">
        <v>60</v>
      </c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70" t="s">
        <v>241</v>
      </c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2"/>
      <c r="EG150" s="16"/>
      <c r="EH150" s="16"/>
      <c r="EI150" s="16"/>
      <c r="ES150" s="16"/>
      <c r="ET150" s="16"/>
      <c r="EU150" s="16"/>
      <c r="EV150" s="16"/>
      <c r="EW150" s="16"/>
      <c r="EX150" s="16"/>
    </row>
    <row r="151" spans="1:154" ht="13.5" customHeight="1">
      <c r="A151" s="21"/>
      <c r="B151" s="94" t="s">
        <v>271</v>
      </c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5"/>
      <c r="Y151" s="45" t="s">
        <v>242</v>
      </c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38" t="s">
        <v>243</v>
      </c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93">
        <v>466.1</v>
      </c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7"/>
      <c r="CH151" s="70">
        <v>0.4</v>
      </c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2"/>
      <c r="CT151" s="38">
        <v>3</v>
      </c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70" t="s">
        <v>244</v>
      </c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2"/>
      <c r="EG151" s="16"/>
      <c r="EH151" s="16"/>
      <c r="EI151" s="16"/>
      <c r="ES151" s="16"/>
      <c r="ET151" s="16"/>
      <c r="EU151" s="16"/>
      <c r="EV151" s="16"/>
      <c r="EW151" s="16"/>
      <c r="EX151" s="16"/>
    </row>
    <row r="152" spans="1:154" ht="13.5" customHeight="1">
      <c r="A152" s="21"/>
      <c r="B152" s="94" t="s">
        <v>267</v>
      </c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5"/>
      <c r="Y152" s="45" t="s">
        <v>228</v>
      </c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38" t="s">
        <v>245</v>
      </c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93">
        <v>93220.34</v>
      </c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7"/>
      <c r="CH152" s="70">
        <v>10</v>
      </c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2"/>
      <c r="CT152" s="38">
        <v>400</v>
      </c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70" t="s">
        <v>204</v>
      </c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2"/>
      <c r="EG152" s="16"/>
      <c r="EH152" s="16"/>
      <c r="EI152" s="16"/>
      <c r="ES152" s="16"/>
      <c r="ET152" s="16"/>
      <c r="EU152" s="16"/>
      <c r="EV152" s="16"/>
      <c r="EW152" s="16"/>
      <c r="EX152" s="16"/>
    </row>
    <row r="153" spans="1:154" ht="13.5" customHeight="1">
      <c r="A153" s="21"/>
      <c r="B153" s="94" t="s">
        <v>271</v>
      </c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5"/>
      <c r="Y153" s="45" t="s">
        <v>246</v>
      </c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38" t="s">
        <v>247</v>
      </c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93">
        <v>466.1</v>
      </c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7"/>
      <c r="CH153" s="70">
        <v>0.22</v>
      </c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2"/>
      <c r="CT153" s="38">
        <v>2</v>
      </c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70" t="s">
        <v>248</v>
      </c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2"/>
      <c r="EG153" s="16"/>
      <c r="EH153" s="16"/>
      <c r="EI153" s="16"/>
      <c r="ES153" s="16"/>
      <c r="ET153" s="16"/>
      <c r="EU153" s="16"/>
      <c r="EV153" s="16"/>
      <c r="EW153" s="16"/>
      <c r="EX153" s="16"/>
    </row>
    <row r="154" spans="1:154" ht="13.5" customHeight="1">
      <c r="A154" s="21"/>
      <c r="B154" s="94" t="s">
        <v>265</v>
      </c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5"/>
      <c r="Y154" s="45" t="s">
        <v>246</v>
      </c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38" t="s">
        <v>249</v>
      </c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93">
        <v>466.1</v>
      </c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7"/>
      <c r="CH154" s="70">
        <v>0.4</v>
      </c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2"/>
      <c r="CT154" s="38">
        <v>3</v>
      </c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70" t="s">
        <v>248</v>
      </c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2"/>
      <c r="EG154" s="16"/>
      <c r="EH154" s="16"/>
      <c r="EI154" s="16"/>
      <c r="ES154" s="16"/>
      <c r="ET154" s="16"/>
      <c r="EU154" s="16"/>
      <c r="EV154" s="16"/>
      <c r="EW154" s="16"/>
      <c r="EX154" s="16"/>
    </row>
    <row r="155" spans="1:154" ht="13.5" customHeight="1">
      <c r="A155" s="21"/>
      <c r="B155" s="94" t="s">
        <v>271</v>
      </c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9"/>
      <c r="Y155" s="45" t="s">
        <v>246</v>
      </c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38" t="s">
        <v>250</v>
      </c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93">
        <v>466.1</v>
      </c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7"/>
      <c r="CH155" s="70">
        <v>0.4</v>
      </c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2"/>
      <c r="CT155" s="38">
        <v>2</v>
      </c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70" t="s">
        <v>248</v>
      </c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2"/>
      <c r="EG155" s="16"/>
      <c r="EH155" s="16"/>
      <c r="EI155" s="16"/>
      <c r="ES155" s="16"/>
      <c r="ET155" s="16"/>
      <c r="EU155" s="16"/>
      <c r="EV155" s="16"/>
      <c r="EW155" s="16"/>
      <c r="EX155" s="16"/>
    </row>
    <row r="156" spans="1:154" ht="13.5" customHeight="1">
      <c r="A156" s="21"/>
      <c r="B156" s="94" t="s">
        <v>267</v>
      </c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5"/>
      <c r="Y156" s="45" t="s">
        <v>251</v>
      </c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38" t="s">
        <v>252</v>
      </c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93">
        <v>8700</v>
      </c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7"/>
      <c r="CH156" s="70">
        <v>0.4</v>
      </c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2"/>
      <c r="CT156" s="38">
        <v>60</v>
      </c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70" t="s">
        <v>253</v>
      </c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2"/>
      <c r="EG156" s="16"/>
      <c r="EH156" s="16"/>
      <c r="EI156" s="16"/>
      <c r="ES156" s="16"/>
      <c r="ET156" s="16"/>
      <c r="EU156" s="16"/>
      <c r="EV156" s="16"/>
      <c r="EW156" s="16"/>
      <c r="EX156" s="16"/>
    </row>
    <row r="157" spans="1:154" ht="13.5" customHeight="1">
      <c r="A157" s="21"/>
      <c r="B157" s="94" t="s">
        <v>267</v>
      </c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5"/>
      <c r="Y157" s="45" t="s">
        <v>251</v>
      </c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38" t="s">
        <v>254</v>
      </c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93">
        <v>8700</v>
      </c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7"/>
      <c r="CH157" s="70">
        <v>0.4</v>
      </c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2"/>
      <c r="CT157" s="38">
        <v>60</v>
      </c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70" t="s">
        <v>256</v>
      </c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2"/>
      <c r="EG157" s="16"/>
      <c r="EH157" s="16"/>
      <c r="EI157" s="16"/>
      <c r="ES157" s="16"/>
      <c r="ET157" s="16"/>
      <c r="EU157" s="16"/>
      <c r="EV157" s="16"/>
      <c r="EW157" s="16"/>
      <c r="EX157" s="16"/>
    </row>
    <row r="158" spans="1:154" ht="13.5" customHeight="1">
      <c r="A158" s="21"/>
      <c r="B158" s="94" t="s">
        <v>267</v>
      </c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5"/>
      <c r="Y158" s="45" t="s">
        <v>251</v>
      </c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38" t="s">
        <v>255</v>
      </c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93">
        <v>8700</v>
      </c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7"/>
      <c r="CH158" s="70">
        <v>10</v>
      </c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2"/>
      <c r="CT158" s="38">
        <v>60</v>
      </c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70" t="s">
        <v>257</v>
      </c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2"/>
      <c r="EG158" s="16"/>
      <c r="EH158" s="16"/>
      <c r="EI158" s="16"/>
      <c r="ES158" s="16"/>
      <c r="ET158" s="16"/>
      <c r="EU158" s="16"/>
      <c r="EV158" s="16"/>
      <c r="EW158" s="16"/>
      <c r="EX158" s="16"/>
    </row>
    <row r="159" spans="1:154" ht="13.5" customHeight="1">
      <c r="A159" s="21"/>
      <c r="B159" s="94" t="s">
        <v>267</v>
      </c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5"/>
      <c r="Y159" s="45" t="s">
        <v>258</v>
      </c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38" t="s">
        <v>261</v>
      </c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93">
        <v>466.1</v>
      </c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7"/>
      <c r="CH159" s="70">
        <v>0.4</v>
      </c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2"/>
      <c r="CT159" s="38">
        <v>1.5</v>
      </c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70" t="s">
        <v>259</v>
      </c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2"/>
      <c r="EG159" s="16"/>
      <c r="EH159" s="16"/>
      <c r="EI159" s="16"/>
      <c r="ES159" s="16"/>
      <c r="ET159" s="16"/>
      <c r="EU159" s="16"/>
      <c r="EV159" s="16"/>
      <c r="EW159" s="16"/>
      <c r="EX159" s="16"/>
    </row>
    <row r="160" spans="1:154" ht="13.5" customHeight="1">
      <c r="A160" s="21"/>
      <c r="B160" s="94" t="s">
        <v>267</v>
      </c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5"/>
      <c r="Y160" s="45" t="s">
        <v>258</v>
      </c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38" t="s">
        <v>260</v>
      </c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93">
        <v>466.1</v>
      </c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7"/>
      <c r="CH160" s="70">
        <v>0.4</v>
      </c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2"/>
      <c r="CT160" s="38">
        <v>1.5</v>
      </c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70" t="s">
        <v>262</v>
      </c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2"/>
      <c r="EG160" s="16"/>
      <c r="EH160" s="16"/>
      <c r="EI160" s="16"/>
      <c r="ES160" s="16"/>
      <c r="ET160" s="16"/>
      <c r="EU160" s="16"/>
      <c r="EV160" s="16"/>
      <c r="EW160" s="16"/>
      <c r="EX160" s="16"/>
    </row>
    <row r="161" spans="1:154" ht="12.75">
      <c r="A161" s="21"/>
      <c r="B161" s="46" t="s">
        <v>6</v>
      </c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7"/>
      <c r="Y161" s="90" t="s">
        <v>13</v>
      </c>
      <c r="Z161" s="91"/>
      <c r="AA161" s="91"/>
      <c r="AB161" s="91"/>
      <c r="AC161" s="91"/>
      <c r="AD161" s="91"/>
      <c r="AE161" s="91"/>
      <c r="AF161" s="91"/>
      <c r="AG161" s="91"/>
      <c r="AH161" s="91"/>
      <c r="AI161" s="92"/>
      <c r="AJ161" s="70" t="s">
        <v>13</v>
      </c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2"/>
      <c r="BS161" s="93">
        <f>SUM(BS79:BS160)</f>
        <v>917452.7199999994</v>
      </c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2"/>
      <c r="CH161" s="70" t="s">
        <v>13</v>
      </c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2"/>
      <c r="CT161" s="70" t="s">
        <v>13</v>
      </c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2"/>
      <c r="DI161" s="70" t="s">
        <v>13</v>
      </c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2"/>
      <c r="EG161" s="16"/>
      <c r="EH161" s="16"/>
      <c r="EI161" s="16"/>
      <c r="ES161" s="16"/>
      <c r="ET161" s="16"/>
      <c r="EU161" s="16"/>
      <c r="EV161" s="16"/>
      <c r="EW161" s="16"/>
      <c r="EX161" s="16"/>
    </row>
    <row r="162" spans="1:139" ht="15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81">
        <f>SUM(CT79:DH160)</f>
        <v>6132.565</v>
      </c>
      <c r="CZ162" s="81"/>
      <c r="DA162" s="81"/>
      <c r="DB162" s="81"/>
      <c r="DC162" s="81"/>
      <c r="DD162" s="81"/>
      <c r="DE162" s="81"/>
      <c r="DF162" s="81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6"/>
      <c r="EH162" s="16"/>
      <c r="EI162" s="16"/>
    </row>
    <row r="163" spans="1:139" ht="15.75">
      <c r="A163" s="58" t="s">
        <v>38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20"/>
      <c r="EE163" s="20"/>
      <c r="EF163" s="20"/>
      <c r="EG163" s="20"/>
      <c r="EH163" s="20"/>
      <c r="EI163" s="20"/>
    </row>
    <row r="164" spans="1:139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2"/>
      <c r="EE164" s="22"/>
      <c r="EF164" s="22"/>
      <c r="EG164" s="22"/>
      <c r="EH164" s="22"/>
      <c r="EI164" s="22"/>
    </row>
    <row r="165" spans="1:139" ht="12.75" customHeight="1">
      <c r="A165" s="59" t="s">
        <v>19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60" t="s">
        <v>32</v>
      </c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1" t="s">
        <v>36</v>
      </c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3"/>
      <c r="BS165" s="60" t="s">
        <v>20</v>
      </c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 t="s">
        <v>37</v>
      </c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1" t="s">
        <v>25</v>
      </c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2"/>
      <c r="DQ165" s="83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2"/>
      <c r="EE165" s="22"/>
      <c r="EF165" s="22"/>
      <c r="EG165" s="22"/>
      <c r="EH165" s="22"/>
      <c r="EI165" s="22"/>
    </row>
    <row r="166" spans="1:139" ht="12.7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4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6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84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86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2"/>
      <c r="EE166" s="22"/>
      <c r="EF166" s="22"/>
      <c r="EG166" s="22"/>
      <c r="EH166" s="22"/>
      <c r="EI166" s="22"/>
    </row>
    <row r="167" spans="1:139" ht="12.7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7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9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87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9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2"/>
      <c r="EE167" s="22"/>
      <c r="EF167" s="22"/>
      <c r="EG167" s="22"/>
      <c r="EH167" s="22"/>
      <c r="EI167" s="22"/>
    </row>
    <row r="168" spans="1:139" ht="12.75">
      <c r="A168" s="57">
        <v>1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38">
        <v>2</v>
      </c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>
        <v>3</v>
      </c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>
        <v>4</v>
      </c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>
        <v>5</v>
      </c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70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2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2"/>
      <c r="EE168" s="22"/>
      <c r="EF168" s="22"/>
      <c r="EG168" s="22"/>
      <c r="EH168" s="22"/>
      <c r="EI168" s="22"/>
    </row>
    <row r="169" spans="1:139" ht="24" customHeight="1">
      <c r="A169" s="21"/>
      <c r="B169" s="46" t="s">
        <v>267</v>
      </c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7"/>
      <c r="Y169" s="45" t="s">
        <v>66</v>
      </c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73" t="s">
        <v>52</v>
      </c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5"/>
      <c r="BS169" s="70">
        <v>0.4</v>
      </c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2"/>
      <c r="CE169" s="38">
        <v>7</v>
      </c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78" t="s">
        <v>65</v>
      </c>
      <c r="CU169" s="79"/>
      <c r="CV169" s="79"/>
      <c r="CW169" s="79"/>
      <c r="CX169" s="79"/>
      <c r="CY169" s="79"/>
      <c r="CZ169" s="79"/>
      <c r="DA169" s="79"/>
      <c r="DB169" s="79"/>
      <c r="DC169" s="79"/>
      <c r="DD169" s="79"/>
      <c r="DE169" s="79"/>
      <c r="DF169" s="79"/>
      <c r="DG169" s="79"/>
      <c r="DH169" s="79"/>
      <c r="DI169" s="79"/>
      <c r="DJ169" s="79"/>
      <c r="DK169" s="79"/>
      <c r="DL169" s="79"/>
      <c r="DM169" s="79"/>
      <c r="DN169" s="79"/>
      <c r="DO169" s="79"/>
      <c r="DP169" s="79"/>
      <c r="DQ169" s="8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2"/>
      <c r="EE169" s="22"/>
      <c r="EF169" s="22"/>
      <c r="EG169" s="22"/>
      <c r="EH169" s="22"/>
      <c r="EI169" s="22"/>
    </row>
    <row r="170" spans="1:139" ht="24" customHeight="1">
      <c r="A170" s="21"/>
      <c r="B170" s="46" t="s">
        <v>267</v>
      </c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7"/>
      <c r="Y170" s="45" t="s">
        <v>71</v>
      </c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73" t="s">
        <v>52</v>
      </c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5"/>
      <c r="BS170" s="70">
        <v>0.4</v>
      </c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2"/>
      <c r="CE170" s="38">
        <v>125.06</v>
      </c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70" t="s">
        <v>73</v>
      </c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2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2"/>
      <c r="EE170" s="22"/>
      <c r="EF170" s="22"/>
      <c r="EG170" s="22"/>
      <c r="EH170" s="22"/>
      <c r="EI170" s="22"/>
    </row>
    <row r="171" spans="1:139" ht="24" customHeight="1">
      <c r="A171" s="21"/>
      <c r="B171" s="46" t="s">
        <v>267</v>
      </c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7"/>
      <c r="Y171" s="45" t="s">
        <v>79</v>
      </c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73" t="s">
        <v>52</v>
      </c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5"/>
      <c r="BS171" s="70">
        <v>0.4</v>
      </c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2"/>
      <c r="CE171" s="38">
        <v>1</v>
      </c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70" t="s">
        <v>85</v>
      </c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2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2"/>
      <c r="EE171" s="22"/>
      <c r="EF171" s="22"/>
      <c r="EG171" s="22"/>
      <c r="EH171" s="22"/>
      <c r="EI171" s="22"/>
    </row>
    <row r="172" spans="1:139" ht="24" customHeight="1">
      <c r="A172" s="21"/>
      <c r="B172" s="46" t="s">
        <v>267</v>
      </c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7"/>
      <c r="Y172" s="45" t="s">
        <v>58</v>
      </c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73" t="s">
        <v>52</v>
      </c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5"/>
      <c r="BS172" s="70">
        <v>0.4</v>
      </c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2"/>
      <c r="CE172" s="38">
        <v>130</v>
      </c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70" t="s">
        <v>87</v>
      </c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2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2"/>
      <c r="EE172" s="22"/>
      <c r="EF172" s="22"/>
      <c r="EG172" s="22"/>
      <c r="EH172" s="22"/>
      <c r="EI172" s="22"/>
    </row>
    <row r="173" spans="1:139" ht="24" customHeight="1">
      <c r="A173" s="21"/>
      <c r="B173" s="46" t="s">
        <v>267</v>
      </c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7"/>
      <c r="Y173" s="45" t="s">
        <v>88</v>
      </c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73" t="s">
        <v>53</v>
      </c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5"/>
      <c r="BS173" s="70">
        <v>0.4</v>
      </c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2"/>
      <c r="CE173" s="38">
        <v>80.8</v>
      </c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70" t="s">
        <v>90</v>
      </c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2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2"/>
      <c r="EE173" s="22"/>
      <c r="EF173" s="22"/>
      <c r="EG173" s="22"/>
      <c r="EH173" s="22"/>
      <c r="EI173" s="22"/>
    </row>
    <row r="174" spans="1:139" ht="24" customHeight="1">
      <c r="A174" s="21"/>
      <c r="B174" s="46" t="s">
        <v>267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7"/>
      <c r="Y174" s="45" t="s">
        <v>88</v>
      </c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73" t="s">
        <v>54</v>
      </c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5"/>
      <c r="BS174" s="70">
        <v>0.4</v>
      </c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2"/>
      <c r="CE174" s="38">
        <v>147.2</v>
      </c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70" t="s">
        <v>92</v>
      </c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2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2"/>
      <c r="EE174" s="22"/>
      <c r="EF174" s="22"/>
      <c r="EG174" s="22"/>
      <c r="EH174" s="22"/>
      <c r="EI174" s="22"/>
    </row>
    <row r="175" spans="1:139" ht="24" customHeight="1">
      <c r="A175" s="21"/>
      <c r="B175" s="46" t="s">
        <v>267</v>
      </c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7"/>
      <c r="Y175" s="45" t="s">
        <v>99</v>
      </c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73" t="s">
        <v>54</v>
      </c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5"/>
      <c r="BS175" s="70">
        <v>0.22</v>
      </c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2"/>
      <c r="CE175" s="38">
        <v>1</v>
      </c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70" t="s">
        <v>103</v>
      </c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2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2"/>
      <c r="EE175" s="22"/>
      <c r="EF175" s="22"/>
      <c r="EG175" s="22"/>
      <c r="EH175" s="22"/>
      <c r="EI175" s="22"/>
    </row>
    <row r="176" spans="1:139" ht="24" customHeight="1">
      <c r="A176" s="21"/>
      <c r="B176" s="46" t="s">
        <v>267</v>
      </c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7"/>
      <c r="Y176" s="45" t="s">
        <v>99</v>
      </c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73" t="s">
        <v>52</v>
      </c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5"/>
      <c r="BS176" s="70">
        <v>10</v>
      </c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2"/>
      <c r="CE176" s="38">
        <v>89.2</v>
      </c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70" t="s">
        <v>105</v>
      </c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2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2"/>
      <c r="EE176" s="22"/>
      <c r="EF176" s="22"/>
      <c r="EG176" s="22"/>
      <c r="EH176" s="22"/>
      <c r="EI176" s="22"/>
    </row>
    <row r="177" spans="1:139" ht="24" customHeight="1">
      <c r="A177" s="21"/>
      <c r="B177" s="76" t="s">
        <v>267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7"/>
      <c r="Y177" s="45" t="s">
        <v>155</v>
      </c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73" t="s">
        <v>52</v>
      </c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5"/>
      <c r="BS177" s="70">
        <v>0.4</v>
      </c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2"/>
      <c r="CE177" s="38">
        <v>130</v>
      </c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70" t="s">
        <v>157</v>
      </c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2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2"/>
      <c r="EE177" s="22"/>
      <c r="EF177" s="22"/>
      <c r="EG177" s="22"/>
      <c r="EH177" s="22"/>
      <c r="EI177" s="22"/>
    </row>
    <row r="178" spans="1:139" ht="24" customHeight="1">
      <c r="A178" s="21"/>
      <c r="B178" s="46" t="s">
        <v>267</v>
      </c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7"/>
      <c r="Y178" s="45" t="s">
        <v>169</v>
      </c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73" t="s">
        <v>52</v>
      </c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5"/>
      <c r="BS178" s="70">
        <v>0.4</v>
      </c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2"/>
      <c r="CE178" s="38">
        <v>5</v>
      </c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70" t="s">
        <v>171</v>
      </c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2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2"/>
      <c r="EE178" s="22"/>
      <c r="EF178" s="22"/>
      <c r="EG178" s="22"/>
      <c r="EH178" s="22"/>
      <c r="EI178" s="22"/>
    </row>
    <row r="179" spans="1:139" ht="24" customHeight="1">
      <c r="A179" s="21"/>
      <c r="B179" s="46" t="s">
        <v>267</v>
      </c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7"/>
      <c r="Y179" s="45" t="s">
        <v>63</v>
      </c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73" t="s">
        <v>52</v>
      </c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5"/>
      <c r="BS179" s="70">
        <v>0.4</v>
      </c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2"/>
      <c r="CE179" s="38">
        <v>0.06</v>
      </c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70" t="s">
        <v>173</v>
      </c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2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2"/>
      <c r="EE179" s="22"/>
      <c r="EF179" s="22"/>
      <c r="EG179" s="22"/>
      <c r="EH179" s="22"/>
      <c r="EI179" s="22"/>
    </row>
    <row r="180" spans="1:139" ht="24" customHeight="1">
      <c r="A180" s="21"/>
      <c r="B180" s="46" t="s">
        <v>267</v>
      </c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7"/>
      <c r="Y180" s="45" t="s">
        <v>63</v>
      </c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73" t="s">
        <v>52</v>
      </c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5"/>
      <c r="BS180" s="70">
        <v>0.4</v>
      </c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2"/>
      <c r="CE180" s="38">
        <v>0.06</v>
      </c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70" t="s">
        <v>175</v>
      </c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2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2"/>
      <c r="EE180" s="22"/>
      <c r="EF180" s="22"/>
      <c r="EG180" s="22"/>
      <c r="EH180" s="22"/>
      <c r="EI180" s="22"/>
    </row>
    <row r="181" spans="1:139" ht="24" customHeight="1">
      <c r="A181" s="21"/>
      <c r="B181" s="46" t="s">
        <v>267</v>
      </c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7"/>
      <c r="Y181" s="45" t="s">
        <v>63</v>
      </c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73" t="s">
        <v>52</v>
      </c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5"/>
      <c r="BS181" s="70">
        <v>0.4</v>
      </c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2"/>
      <c r="CE181" s="38">
        <v>0.06</v>
      </c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70" t="s">
        <v>177</v>
      </c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2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2"/>
      <c r="EE181" s="22"/>
      <c r="EF181" s="22"/>
      <c r="EG181" s="22"/>
      <c r="EH181" s="22"/>
      <c r="EI181" s="22"/>
    </row>
    <row r="182" spans="1:139" ht="24" customHeight="1">
      <c r="A182" s="21"/>
      <c r="B182" s="46" t="s">
        <v>267</v>
      </c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7"/>
      <c r="Y182" s="45" t="s">
        <v>178</v>
      </c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73" t="s">
        <v>52</v>
      </c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5"/>
      <c r="BS182" s="70">
        <v>0.4</v>
      </c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2"/>
      <c r="CE182" s="38">
        <v>60</v>
      </c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70" t="s">
        <v>181</v>
      </c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2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2"/>
      <c r="EE182" s="22"/>
      <c r="EF182" s="22"/>
      <c r="EG182" s="22"/>
      <c r="EH182" s="22"/>
      <c r="EI182" s="22"/>
    </row>
    <row r="183" spans="1:139" ht="24" customHeight="1">
      <c r="A183" s="21"/>
      <c r="B183" s="46" t="s">
        <v>267</v>
      </c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7"/>
      <c r="Y183" s="45" t="s">
        <v>63</v>
      </c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73" t="s">
        <v>52</v>
      </c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5"/>
      <c r="BS183" s="70">
        <v>0.4</v>
      </c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2"/>
      <c r="CE183" s="38">
        <v>0.05</v>
      </c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70" t="s">
        <v>185</v>
      </c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2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2"/>
      <c r="EE183" s="22"/>
      <c r="EF183" s="22"/>
      <c r="EG183" s="22"/>
      <c r="EH183" s="22"/>
      <c r="EI183" s="22"/>
    </row>
    <row r="184" spans="1:139" ht="24" customHeight="1">
      <c r="A184" s="21"/>
      <c r="B184" s="46" t="s">
        <v>267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7"/>
      <c r="Y184" s="45" t="s">
        <v>188</v>
      </c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73" t="s">
        <v>52</v>
      </c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5"/>
      <c r="BS184" s="70">
        <v>0.4</v>
      </c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2"/>
      <c r="CE184" s="38">
        <v>0.06</v>
      </c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70" t="s">
        <v>190</v>
      </c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2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2"/>
      <c r="EE184" s="22"/>
      <c r="EF184" s="22"/>
      <c r="EG184" s="22"/>
      <c r="EH184" s="22"/>
      <c r="EI184" s="22"/>
    </row>
    <row r="185" spans="1:139" ht="24" customHeight="1">
      <c r="A185" s="21"/>
      <c r="B185" s="46" t="s">
        <v>267</v>
      </c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7"/>
      <c r="Y185" s="45" t="s">
        <v>188</v>
      </c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73" t="s">
        <v>52</v>
      </c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5"/>
      <c r="BS185" s="70">
        <v>0.4</v>
      </c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2"/>
      <c r="CE185" s="38">
        <v>0.06</v>
      </c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70" t="s">
        <v>192</v>
      </c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2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2"/>
      <c r="EE185" s="22"/>
      <c r="EF185" s="22"/>
      <c r="EG185" s="22"/>
      <c r="EH185" s="22"/>
      <c r="EI185" s="22"/>
    </row>
    <row r="186" spans="1:139" ht="24" customHeight="1">
      <c r="A186" s="21"/>
      <c r="B186" s="46" t="s">
        <v>267</v>
      </c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7"/>
      <c r="Y186" s="45" t="s">
        <v>188</v>
      </c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73" t="s">
        <v>52</v>
      </c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5"/>
      <c r="BS186" s="70">
        <v>0.4</v>
      </c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2"/>
      <c r="CE186" s="38">
        <v>0.06</v>
      </c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70" t="s">
        <v>194</v>
      </c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2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2"/>
      <c r="EE186" s="22"/>
      <c r="EF186" s="22"/>
      <c r="EG186" s="22"/>
      <c r="EH186" s="22"/>
      <c r="EI186" s="22"/>
    </row>
    <row r="187" spans="1:139" ht="24" customHeight="1">
      <c r="A187" s="21"/>
      <c r="B187" s="46" t="s">
        <v>267</v>
      </c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7"/>
      <c r="Y187" s="45" t="s">
        <v>188</v>
      </c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73" t="s">
        <v>52</v>
      </c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5"/>
      <c r="BS187" s="70">
        <v>0.4</v>
      </c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2"/>
      <c r="CE187" s="38">
        <v>0.06</v>
      </c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70" t="s">
        <v>197</v>
      </c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2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2"/>
      <c r="EE187" s="22"/>
      <c r="EF187" s="22"/>
      <c r="EG187" s="22"/>
      <c r="EH187" s="22"/>
      <c r="EI187" s="22"/>
    </row>
    <row r="188" spans="1:139" ht="24" customHeight="1">
      <c r="A188" s="21"/>
      <c r="B188" s="46" t="s">
        <v>267</v>
      </c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7"/>
      <c r="Y188" s="45" t="s">
        <v>188</v>
      </c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73" t="s">
        <v>52</v>
      </c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5"/>
      <c r="BS188" s="70">
        <v>0.4</v>
      </c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2"/>
      <c r="CE188" s="38">
        <v>0.06</v>
      </c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70" t="s">
        <v>198</v>
      </c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2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2"/>
      <c r="EE188" s="22"/>
      <c r="EF188" s="22"/>
      <c r="EG188" s="22"/>
      <c r="EH188" s="22"/>
      <c r="EI188" s="22"/>
    </row>
    <row r="189" spans="1:139" ht="24" customHeight="1">
      <c r="A189" s="21"/>
      <c r="B189" s="46" t="s">
        <v>267</v>
      </c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7"/>
      <c r="Y189" s="45" t="s">
        <v>199</v>
      </c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73" t="s">
        <v>52</v>
      </c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5"/>
      <c r="BS189" s="70">
        <v>10</v>
      </c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2"/>
      <c r="CE189" s="38">
        <v>100</v>
      </c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70" t="s">
        <v>201</v>
      </c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2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2"/>
      <c r="EE189" s="22"/>
      <c r="EF189" s="22"/>
      <c r="EG189" s="22"/>
      <c r="EH189" s="22"/>
      <c r="EI189" s="22"/>
    </row>
    <row r="190" spans="1:139" ht="24" customHeight="1">
      <c r="A190" s="21"/>
      <c r="B190" s="46" t="s">
        <v>267</v>
      </c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7"/>
      <c r="Y190" s="45" t="s">
        <v>202</v>
      </c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73" t="s">
        <v>52</v>
      </c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5"/>
      <c r="BS190" s="70">
        <v>0.4</v>
      </c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2"/>
      <c r="CE190" s="38">
        <v>410</v>
      </c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70" t="s">
        <v>129</v>
      </c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2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2"/>
      <c r="EE190" s="22"/>
      <c r="EF190" s="22"/>
      <c r="EG190" s="22"/>
      <c r="EH190" s="22"/>
      <c r="EI190" s="22"/>
    </row>
    <row r="191" spans="1:139" ht="24" customHeight="1">
      <c r="A191" s="21"/>
      <c r="B191" s="46" t="s">
        <v>267</v>
      </c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7"/>
      <c r="Y191" s="45" t="s">
        <v>208</v>
      </c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73" t="s">
        <v>52</v>
      </c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5"/>
      <c r="BS191" s="70">
        <v>0.4</v>
      </c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2"/>
      <c r="CE191" s="38">
        <v>562</v>
      </c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70" t="s">
        <v>210</v>
      </c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2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2"/>
      <c r="EE191" s="22"/>
      <c r="EF191" s="22"/>
      <c r="EG191" s="22"/>
      <c r="EH191" s="22"/>
      <c r="EI191" s="22"/>
    </row>
    <row r="192" spans="1:139" ht="24" customHeight="1">
      <c r="A192" s="21"/>
      <c r="B192" s="46" t="s">
        <v>267</v>
      </c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7"/>
      <c r="Y192" s="45" t="s">
        <v>208</v>
      </c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73" t="s">
        <v>52</v>
      </c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5"/>
      <c r="BS192" s="70">
        <v>0.4</v>
      </c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2"/>
      <c r="CE192" s="38">
        <v>103.92</v>
      </c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70" t="s">
        <v>56</v>
      </c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2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2"/>
      <c r="EE192" s="22"/>
      <c r="EF192" s="22"/>
      <c r="EG192" s="22"/>
      <c r="EH192" s="22"/>
      <c r="EI192" s="22"/>
    </row>
    <row r="193" spans="1:139" ht="12.75">
      <c r="A193" s="21"/>
      <c r="B193" s="46" t="s">
        <v>6</v>
      </c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7"/>
      <c r="Y193" s="45" t="s">
        <v>13</v>
      </c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38" t="s">
        <v>13</v>
      </c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45" t="s">
        <v>13</v>
      </c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38">
        <f>SUM(CE169:CS192)</f>
        <v>1952.7099999999996</v>
      </c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70" t="s">
        <v>13</v>
      </c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2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2"/>
      <c r="EE193" s="22"/>
      <c r="EF193" s="22"/>
      <c r="EG193" s="22"/>
      <c r="EH193" s="22"/>
      <c r="EI193" s="22"/>
    </row>
  </sheetData>
  <sheetProtection/>
  <mergeCells count="1044">
    <mergeCell ref="CT41:DH41"/>
    <mergeCell ref="DI41:DU41"/>
    <mergeCell ref="DI38:DU38"/>
    <mergeCell ref="B7:R7"/>
    <mergeCell ref="S7:ET7"/>
    <mergeCell ref="Y27:AI27"/>
    <mergeCell ref="CE19:CS19"/>
    <mergeCell ref="CE23:CS23"/>
    <mergeCell ref="BS27:CD27"/>
    <mergeCell ref="AJ27:BR27"/>
    <mergeCell ref="A50:X52"/>
    <mergeCell ref="Y50:AI52"/>
    <mergeCell ref="A53:X53"/>
    <mergeCell ref="B54:X54"/>
    <mergeCell ref="Y54:AI54"/>
    <mergeCell ref="Y53:AI53"/>
    <mergeCell ref="CT53:DF53"/>
    <mergeCell ref="DG53:EC53"/>
    <mergeCell ref="CT54:DF54"/>
    <mergeCell ref="DG54:EC54"/>
    <mergeCell ref="ER18:FE18"/>
    <mergeCell ref="CT19:DF19"/>
    <mergeCell ref="DG19:EC19"/>
    <mergeCell ref="CT50:DF52"/>
    <mergeCell ref="ED28:EQ28"/>
    <mergeCell ref="ER28:FE28"/>
    <mergeCell ref="A33:ER33"/>
    <mergeCell ref="A32:ER32"/>
    <mergeCell ref="AJ35:BR37"/>
    <mergeCell ref="CT39:DH39"/>
    <mergeCell ref="B24:X24"/>
    <mergeCell ref="Y24:AI24"/>
    <mergeCell ref="Y23:AI23"/>
    <mergeCell ref="CE20:CS20"/>
    <mergeCell ref="B23:X23"/>
    <mergeCell ref="Y20:AI20"/>
    <mergeCell ref="B19:X19"/>
    <mergeCell ref="Y19:AI19"/>
    <mergeCell ref="AJ24:BR24"/>
    <mergeCell ref="BS25:CD25"/>
    <mergeCell ref="BS24:CD24"/>
    <mergeCell ref="AJ26:BR26"/>
    <mergeCell ref="BS26:CD26"/>
    <mergeCell ref="B25:X25"/>
    <mergeCell ref="Y35:AI37"/>
    <mergeCell ref="Y28:AI28"/>
    <mergeCell ref="AJ25:BR25"/>
    <mergeCell ref="Y25:AI25"/>
    <mergeCell ref="B29:X29"/>
    <mergeCell ref="Y29:AI29"/>
    <mergeCell ref="AJ29:BR29"/>
    <mergeCell ref="AJ28:BR28"/>
    <mergeCell ref="A35:X37"/>
    <mergeCell ref="B39:X39"/>
    <mergeCell ref="AJ39:BR39"/>
    <mergeCell ref="BS39:CD39"/>
    <mergeCell ref="B27:X27"/>
    <mergeCell ref="A38:X38"/>
    <mergeCell ref="Y38:AI38"/>
    <mergeCell ref="BS29:CD29"/>
    <mergeCell ref="BS28:CD28"/>
    <mergeCell ref="B40:X40"/>
    <mergeCell ref="Y40:AI40"/>
    <mergeCell ref="Y39:AI39"/>
    <mergeCell ref="CE25:CS25"/>
    <mergeCell ref="CE28:CS28"/>
    <mergeCell ref="B26:X26"/>
    <mergeCell ref="Y26:AI26"/>
    <mergeCell ref="AJ38:BR38"/>
    <mergeCell ref="BS38:CD38"/>
    <mergeCell ref="B28:X28"/>
    <mergeCell ref="B41:X41"/>
    <mergeCell ref="Y41:AI41"/>
    <mergeCell ref="AJ50:BR52"/>
    <mergeCell ref="BS50:CD52"/>
    <mergeCell ref="AJ41:BR41"/>
    <mergeCell ref="BS41:CD41"/>
    <mergeCell ref="A48:EC48"/>
    <mergeCell ref="CU43:DG43"/>
    <mergeCell ref="DG50:EC52"/>
    <mergeCell ref="DV41:ER41"/>
    <mergeCell ref="AJ53:BR53"/>
    <mergeCell ref="B55:X55"/>
    <mergeCell ref="Y55:AI55"/>
    <mergeCell ref="AJ55:BR55"/>
    <mergeCell ref="AJ54:BR54"/>
    <mergeCell ref="BS55:CD55"/>
    <mergeCell ref="CE55:CS55"/>
    <mergeCell ref="CT55:DF55"/>
    <mergeCell ref="DG55:EC55"/>
    <mergeCell ref="BS54:CD54"/>
    <mergeCell ref="BS53:CD53"/>
    <mergeCell ref="CE41:CS41"/>
    <mergeCell ref="CE35:CS37"/>
    <mergeCell ref="CE38:CS38"/>
    <mergeCell ref="BS35:CD37"/>
    <mergeCell ref="CE50:CS52"/>
    <mergeCell ref="CE53:CS53"/>
    <mergeCell ref="CE54:CS54"/>
    <mergeCell ref="BS20:CD20"/>
    <mergeCell ref="CE22:CS22"/>
    <mergeCell ref="CT21:DF21"/>
    <mergeCell ref="BS21:CD21"/>
    <mergeCell ref="B22:X22"/>
    <mergeCell ref="Y22:AI22"/>
    <mergeCell ref="AJ21:BR21"/>
    <mergeCell ref="AJ19:BR19"/>
    <mergeCell ref="AJ20:BR20"/>
    <mergeCell ref="B21:X21"/>
    <mergeCell ref="Y21:AI21"/>
    <mergeCell ref="B20:X20"/>
    <mergeCell ref="DG28:EC28"/>
    <mergeCell ref="BS18:CD18"/>
    <mergeCell ref="CE18:CS18"/>
    <mergeCell ref="AJ18:BR18"/>
    <mergeCell ref="BS19:CD19"/>
    <mergeCell ref="AJ23:BR23"/>
    <mergeCell ref="BS23:CD23"/>
    <mergeCell ref="AJ22:BR22"/>
    <mergeCell ref="BS22:CD22"/>
    <mergeCell ref="CE21:CS21"/>
    <mergeCell ref="CE26:CS26"/>
    <mergeCell ref="CE27:CS27"/>
    <mergeCell ref="CT23:DF23"/>
    <mergeCell ref="CT24:DF24"/>
    <mergeCell ref="CE24:CS24"/>
    <mergeCell ref="DI40:DU40"/>
    <mergeCell ref="DV39:ER39"/>
    <mergeCell ref="DV35:ER37"/>
    <mergeCell ref="DV38:ER38"/>
    <mergeCell ref="DV40:ER40"/>
    <mergeCell ref="DI39:DU39"/>
    <mergeCell ref="DI35:DU37"/>
    <mergeCell ref="AJ40:BR40"/>
    <mergeCell ref="BS40:CD40"/>
    <mergeCell ref="CE40:CS40"/>
    <mergeCell ref="CT35:DH37"/>
    <mergeCell ref="CT38:DH38"/>
    <mergeCell ref="CE39:CS39"/>
    <mergeCell ref="CT40:DH40"/>
    <mergeCell ref="DG23:EC23"/>
    <mergeCell ref="ED23:EQ23"/>
    <mergeCell ref="ER23:FE23"/>
    <mergeCell ref="DG24:EC24"/>
    <mergeCell ref="ED24:EQ24"/>
    <mergeCell ref="X1:EB1"/>
    <mergeCell ref="BZ2:CB2"/>
    <mergeCell ref="B5:AU5"/>
    <mergeCell ref="AV5:ET5"/>
    <mergeCell ref="A57:EF57"/>
    <mergeCell ref="A58:EF58"/>
    <mergeCell ref="A60:X62"/>
    <mergeCell ref="Y60:AN62"/>
    <mergeCell ref="AO60:BD62"/>
    <mergeCell ref="BE60:BT62"/>
    <mergeCell ref="BU60:CJ62"/>
    <mergeCell ref="CK60:CZ62"/>
    <mergeCell ref="DA60:DP62"/>
    <mergeCell ref="DQ60:EF62"/>
    <mergeCell ref="A63:X63"/>
    <mergeCell ref="Y63:AN63"/>
    <mergeCell ref="AO63:BD63"/>
    <mergeCell ref="BE63:BT63"/>
    <mergeCell ref="BU63:CJ63"/>
    <mergeCell ref="CK63:CZ63"/>
    <mergeCell ref="DA63:DP63"/>
    <mergeCell ref="DQ63:EF63"/>
    <mergeCell ref="B64:X64"/>
    <mergeCell ref="Y64:AN64"/>
    <mergeCell ref="AO64:BD64"/>
    <mergeCell ref="BE64:BT64"/>
    <mergeCell ref="BU64:CJ64"/>
    <mergeCell ref="CK64:CZ64"/>
    <mergeCell ref="DA64:DP64"/>
    <mergeCell ref="DQ64:EF64"/>
    <mergeCell ref="B65:X65"/>
    <mergeCell ref="Y65:AN65"/>
    <mergeCell ref="AO65:BD65"/>
    <mergeCell ref="BE65:BT65"/>
    <mergeCell ref="BU65:CJ65"/>
    <mergeCell ref="CK65:CZ65"/>
    <mergeCell ref="DA65:DP65"/>
    <mergeCell ref="DQ65:EF65"/>
    <mergeCell ref="B66:X66"/>
    <mergeCell ref="Y66:AN66"/>
    <mergeCell ref="AO66:BD66"/>
    <mergeCell ref="BE66:BT66"/>
    <mergeCell ref="BU66:CJ66"/>
    <mergeCell ref="CK66:CZ66"/>
    <mergeCell ref="DA66:DP66"/>
    <mergeCell ref="DQ66:EF66"/>
    <mergeCell ref="B67:X67"/>
    <mergeCell ref="Y67:AN67"/>
    <mergeCell ref="AO67:BD67"/>
    <mergeCell ref="BE67:BT67"/>
    <mergeCell ref="BU67:CJ67"/>
    <mergeCell ref="CK67:CZ67"/>
    <mergeCell ref="DA67:DP67"/>
    <mergeCell ref="DQ67:EF67"/>
    <mergeCell ref="B68:X68"/>
    <mergeCell ref="Y68:AN68"/>
    <mergeCell ref="AO68:BD68"/>
    <mergeCell ref="BE68:BT68"/>
    <mergeCell ref="BU68:CJ68"/>
    <mergeCell ref="CK68:CZ68"/>
    <mergeCell ref="DA68:DP68"/>
    <mergeCell ref="DQ68:EF68"/>
    <mergeCell ref="B69:X69"/>
    <mergeCell ref="Y69:AN69"/>
    <mergeCell ref="AO69:BD69"/>
    <mergeCell ref="BE69:BT69"/>
    <mergeCell ref="BU69:CJ69"/>
    <mergeCell ref="CK69:CZ69"/>
    <mergeCell ref="DA69:DP69"/>
    <mergeCell ref="DQ69:EF69"/>
    <mergeCell ref="A71:EF71"/>
    <mergeCell ref="A72:EF72"/>
    <mergeCell ref="A73:EF73"/>
    <mergeCell ref="A75:X77"/>
    <mergeCell ref="Y75:AI77"/>
    <mergeCell ref="AJ75:BR77"/>
    <mergeCell ref="BS75:CG77"/>
    <mergeCell ref="CH75:CS77"/>
    <mergeCell ref="CT75:DH77"/>
    <mergeCell ref="DI75:EF77"/>
    <mergeCell ref="A78:X78"/>
    <mergeCell ref="Y78:AI78"/>
    <mergeCell ref="AJ78:BR78"/>
    <mergeCell ref="BS78:CG78"/>
    <mergeCell ref="CH78:CS78"/>
    <mergeCell ref="CT78:DH78"/>
    <mergeCell ref="DI78:EF78"/>
    <mergeCell ref="B79:X79"/>
    <mergeCell ref="Y79:AI79"/>
    <mergeCell ref="AJ79:BR79"/>
    <mergeCell ref="BS79:CG79"/>
    <mergeCell ref="CH79:CS79"/>
    <mergeCell ref="CT79:DH79"/>
    <mergeCell ref="DI79:EF79"/>
    <mergeCell ref="B80:X80"/>
    <mergeCell ref="Y80:AI80"/>
    <mergeCell ref="AJ80:BR80"/>
    <mergeCell ref="BS80:CG80"/>
    <mergeCell ref="CH80:CS80"/>
    <mergeCell ref="CT80:DH80"/>
    <mergeCell ref="DI80:EF80"/>
    <mergeCell ref="B81:X81"/>
    <mergeCell ref="Y81:AI81"/>
    <mergeCell ref="AJ81:BR81"/>
    <mergeCell ref="BS81:CG81"/>
    <mergeCell ref="CH81:CS81"/>
    <mergeCell ref="CT81:DH81"/>
    <mergeCell ref="DI81:EF81"/>
    <mergeCell ref="B82:X82"/>
    <mergeCell ref="Y82:AI82"/>
    <mergeCell ref="AJ82:BR82"/>
    <mergeCell ref="BS82:CG82"/>
    <mergeCell ref="CH82:CS82"/>
    <mergeCell ref="CT82:DH82"/>
    <mergeCell ref="DI82:EF82"/>
    <mergeCell ref="B83:X83"/>
    <mergeCell ref="Y83:AI83"/>
    <mergeCell ref="AJ83:BR83"/>
    <mergeCell ref="BS83:CG83"/>
    <mergeCell ref="CH83:CS83"/>
    <mergeCell ref="CT83:DH83"/>
    <mergeCell ref="DI83:EF83"/>
    <mergeCell ref="B84:X84"/>
    <mergeCell ref="Y84:AI84"/>
    <mergeCell ref="AJ84:BR84"/>
    <mergeCell ref="BS84:CG84"/>
    <mergeCell ref="CH84:CS84"/>
    <mergeCell ref="CT84:DH84"/>
    <mergeCell ref="DI84:EF84"/>
    <mergeCell ref="B85:X85"/>
    <mergeCell ref="Y85:AI85"/>
    <mergeCell ref="AJ85:BR85"/>
    <mergeCell ref="BS85:CG85"/>
    <mergeCell ref="CH85:CS85"/>
    <mergeCell ref="CT85:DH85"/>
    <mergeCell ref="DI85:EF85"/>
    <mergeCell ref="B86:X86"/>
    <mergeCell ref="Y86:AI86"/>
    <mergeCell ref="AJ86:BR86"/>
    <mergeCell ref="BS86:CG86"/>
    <mergeCell ref="CH86:CS86"/>
    <mergeCell ref="CT86:DH86"/>
    <mergeCell ref="DI86:EF86"/>
    <mergeCell ref="B87:X87"/>
    <mergeCell ref="Y87:AI87"/>
    <mergeCell ref="AJ87:BR87"/>
    <mergeCell ref="BS87:CG87"/>
    <mergeCell ref="CH87:CS87"/>
    <mergeCell ref="CT87:DH87"/>
    <mergeCell ref="DI87:EF87"/>
    <mergeCell ref="B88:X88"/>
    <mergeCell ref="Y88:AI88"/>
    <mergeCell ref="AJ88:BR88"/>
    <mergeCell ref="BS88:CG88"/>
    <mergeCell ref="CH88:CS88"/>
    <mergeCell ref="CT88:DH88"/>
    <mergeCell ref="DI88:EF88"/>
    <mergeCell ref="B89:X89"/>
    <mergeCell ref="Y89:AI89"/>
    <mergeCell ref="AJ89:BR89"/>
    <mergeCell ref="BS89:CG89"/>
    <mergeCell ref="CH89:CS89"/>
    <mergeCell ref="CT89:DH89"/>
    <mergeCell ref="DI89:EF89"/>
    <mergeCell ref="B90:X90"/>
    <mergeCell ref="Y90:AI90"/>
    <mergeCell ref="AJ90:BR90"/>
    <mergeCell ref="BS90:CG90"/>
    <mergeCell ref="CH90:CS90"/>
    <mergeCell ref="CT90:DH90"/>
    <mergeCell ref="DI90:EF90"/>
    <mergeCell ref="B91:X91"/>
    <mergeCell ref="Y91:AI91"/>
    <mergeCell ref="AJ91:BR91"/>
    <mergeCell ref="BS91:CG91"/>
    <mergeCell ref="CH91:CS91"/>
    <mergeCell ref="CT91:DH91"/>
    <mergeCell ref="DI91:EF91"/>
    <mergeCell ref="B92:X92"/>
    <mergeCell ref="Y92:AI92"/>
    <mergeCell ref="AJ92:BR92"/>
    <mergeCell ref="BS92:CG92"/>
    <mergeCell ref="CH92:CS92"/>
    <mergeCell ref="CT92:DH92"/>
    <mergeCell ref="DI92:EF92"/>
    <mergeCell ref="B93:X93"/>
    <mergeCell ref="Y93:AI93"/>
    <mergeCell ref="AJ93:BR93"/>
    <mergeCell ref="BS93:CG93"/>
    <mergeCell ref="CH93:CS93"/>
    <mergeCell ref="CT93:DH93"/>
    <mergeCell ref="DI93:EF93"/>
    <mergeCell ref="B94:X94"/>
    <mergeCell ref="Y94:AI94"/>
    <mergeCell ref="AJ94:BR94"/>
    <mergeCell ref="BS94:CG94"/>
    <mergeCell ref="CH94:CS94"/>
    <mergeCell ref="CT94:DH94"/>
    <mergeCell ref="DI94:EF94"/>
    <mergeCell ref="B95:X95"/>
    <mergeCell ref="Y95:AI95"/>
    <mergeCell ref="AJ95:BR95"/>
    <mergeCell ref="BS95:CG95"/>
    <mergeCell ref="CH95:CS95"/>
    <mergeCell ref="CT95:DH95"/>
    <mergeCell ref="DI95:EF95"/>
    <mergeCell ref="B96:X96"/>
    <mergeCell ref="Y96:AI96"/>
    <mergeCell ref="AJ96:BR96"/>
    <mergeCell ref="BS96:CG96"/>
    <mergeCell ref="CH96:CS96"/>
    <mergeCell ref="CT96:DH96"/>
    <mergeCell ref="DI96:EF96"/>
    <mergeCell ref="B97:X97"/>
    <mergeCell ref="Y97:AI97"/>
    <mergeCell ref="AJ97:BR97"/>
    <mergeCell ref="BS97:CG97"/>
    <mergeCell ref="CH97:CS97"/>
    <mergeCell ref="CT97:DH97"/>
    <mergeCell ref="DI97:EF97"/>
    <mergeCell ref="B98:X98"/>
    <mergeCell ref="Y98:AI98"/>
    <mergeCell ref="AJ98:BR98"/>
    <mergeCell ref="BS98:CG98"/>
    <mergeCell ref="CH98:CS98"/>
    <mergeCell ref="CT98:DH98"/>
    <mergeCell ref="DI98:EF98"/>
    <mergeCell ref="B99:X99"/>
    <mergeCell ref="Y99:AI99"/>
    <mergeCell ref="AJ99:BR99"/>
    <mergeCell ref="BS99:CG99"/>
    <mergeCell ref="CH99:CS99"/>
    <mergeCell ref="CT99:DH99"/>
    <mergeCell ref="DI99:EF99"/>
    <mergeCell ref="B100:X100"/>
    <mergeCell ref="Y100:AI100"/>
    <mergeCell ref="AJ100:BR100"/>
    <mergeCell ref="BS100:CG100"/>
    <mergeCell ref="CH100:CS100"/>
    <mergeCell ref="CT100:DH100"/>
    <mergeCell ref="DI100:EF100"/>
    <mergeCell ref="B101:X101"/>
    <mergeCell ref="Y101:AI101"/>
    <mergeCell ref="AJ101:BR101"/>
    <mergeCell ref="BS101:CG101"/>
    <mergeCell ref="CH101:CS101"/>
    <mergeCell ref="CT101:DH101"/>
    <mergeCell ref="DI101:EF101"/>
    <mergeCell ref="B102:X102"/>
    <mergeCell ref="Y102:AI102"/>
    <mergeCell ref="AJ102:BR102"/>
    <mergeCell ref="BS102:CG102"/>
    <mergeCell ref="CH102:CS102"/>
    <mergeCell ref="CT102:DH102"/>
    <mergeCell ref="DI102:EF102"/>
    <mergeCell ref="B103:X103"/>
    <mergeCell ref="Y103:AI103"/>
    <mergeCell ref="AJ103:BR103"/>
    <mergeCell ref="BS103:CG103"/>
    <mergeCell ref="CH103:CS103"/>
    <mergeCell ref="CT103:DH103"/>
    <mergeCell ref="DI103:EF103"/>
    <mergeCell ref="B104:X104"/>
    <mergeCell ref="Y104:AI104"/>
    <mergeCell ref="AJ104:BR104"/>
    <mergeCell ref="BS104:CG104"/>
    <mergeCell ref="CH104:CS104"/>
    <mergeCell ref="CT104:DH104"/>
    <mergeCell ref="DI104:EF104"/>
    <mergeCell ref="B105:X105"/>
    <mergeCell ref="Y105:AI105"/>
    <mergeCell ref="AJ105:BR105"/>
    <mergeCell ref="BS105:CG105"/>
    <mergeCell ref="CH105:CS105"/>
    <mergeCell ref="CT105:DH105"/>
    <mergeCell ref="DI105:EF105"/>
    <mergeCell ref="B106:X106"/>
    <mergeCell ref="Y106:AI106"/>
    <mergeCell ref="AJ106:BR106"/>
    <mergeCell ref="BS106:CG106"/>
    <mergeCell ref="CH106:CS106"/>
    <mergeCell ref="CT106:DH106"/>
    <mergeCell ref="DI106:EF106"/>
    <mergeCell ref="B107:X107"/>
    <mergeCell ref="Y107:AI107"/>
    <mergeCell ref="AJ107:BR107"/>
    <mergeCell ref="BS107:CG107"/>
    <mergeCell ref="CH107:CS107"/>
    <mergeCell ref="CT107:DH107"/>
    <mergeCell ref="DI107:EF107"/>
    <mergeCell ref="B108:X108"/>
    <mergeCell ref="Y108:AI108"/>
    <mergeCell ref="AJ108:BR108"/>
    <mergeCell ref="BS108:CG108"/>
    <mergeCell ref="CH108:CS108"/>
    <mergeCell ref="CT108:DH108"/>
    <mergeCell ref="DI108:EF108"/>
    <mergeCell ref="B109:X109"/>
    <mergeCell ref="Y109:AI109"/>
    <mergeCell ref="AJ109:BR109"/>
    <mergeCell ref="BS109:CG109"/>
    <mergeCell ref="CH109:CS109"/>
    <mergeCell ref="CT109:DH109"/>
    <mergeCell ref="DI109:EF109"/>
    <mergeCell ref="B110:X110"/>
    <mergeCell ref="Y110:AI110"/>
    <mergeCell ref="AJ110:BR110"/>
    <mergeCell ref="BS110:CG110"/>
    <mergeCell ref="CH110:CS110"/>
    <mergeCell ref="CT110:DH110"/>
    <mergeCell ref="DI110:EF110"/>
    <mergeCell ref="B111:X111"/>
    <mergeCell ref="Y111:AI111"/>
    <mergeCell ref="AJ111:BR111"/>
    <mergeCell ref="BS111:CG111"/>
    <mergeCell ref="CH111:CS111"/>
    <mergeCell ref="CT111:DH111"/>
    <mergeCell ref="DI111:EF111"/>
    <mergeCell ref="B112:X112"/>
    <mergeCell ref="Y112:AI112"/>
    <mergeCell ref="AJ112:BR112"/>
    <mergeCell ref="BS112:CG112"/>
    <mergeCell ref="CH112:CS112"/>
    <mergeCell ref="CT112:DH112"/>
    <mergeCell ref="DI112:EF112"/>
    <mergeCell ref="B113:X113"/>
    <mergeCell ref="Y113:AI113"/>
    <mergeCell ref="AJ113:BR113"/>
    <mergeCell ref="BS113:CG113"/>
    <mergeCell ref="CH113:CS113"/>
    <mergeCell ref="CT113:DH113"/>
    <mergeCell ref="DI113:EF113"/>
    <mergeCell ref="B114:X114"/>
    <mergeCell ref="Y114:AI114"/>
    <mergeCell ref="AJ114:BR114"/>
    <mergeCell ref="BS114:CG114"/>
    <mergeCell ref="CH114:CS114"/>
    <mergeCell ref="CT114:DH114"/>
    <mergeCell ref="DI114:EF114"/>
    <mergeCell ref="B115:X115"/>
    <mergeCell ref="Y115:AI115"/>
    <mergeCell ref="AJ115:BR115"/>
    <mergeCell ref="BS115:CG115"/>
    <mergeCell ref="CH115:CS115"/>
    <mergeCell ref="CT115:DH115"/>
    <mergeCell ref="DI115:EF115"/>
    <mergeCell ref="B116:X116"/>
    <mergeCell ref="Y116:AI116"/>
    <mergeCell ref="AJ116:BR116"/>
    <mergeCell ref="BS116:CG116"/>
    <mergeCell ref="CH116:CS116"/>
    <mergeCell ref="CT116:DH116"/>
    <mergeCell ref="DI116:EF116"/>
    <mergeCell ref="B117:X117"/>
    <mergeCell ref="Y117:AI117"/>
    <mergeCell ref="AJ117:BR117"/>
    <mergeCell ref="BS117:CG117"/>
    <mergeCell ref="CH117:CS117"/>
    <mergeCell ref="CT117:DH117"/>
    <mergeCell ref="DI117:EF117"/>
    <mergeCell ref="B118:X118"/>
    <mergeCell ref="Y118:AI118"/>
    <mergeCell ref="AJ118:BR118"/>
    <mergeCell ref="BS118:CG118"/>
    <mergeCell ref="CH118:CS118"/>
    <mergeCell ref="CT118:DH118"/>
    <mergeCell ref="DI118:EF118"/>
    <mergeCell ref="B119:X119"/>
    <mergeCell ref="Y119:AI119"/>
    <mergeCell ref="AJ119:BR119"/>
    <mergeCell ref="BS119:CG119"/>
    <mergeCell ref="CH119:CS119"/>
    <mergeCell ref="CT119:DH119"/>
    <mergeCell ref="DI119:EF119"/>
    <mergeCell ref="B120:X120"/>
    <mergeCell ref="Y120:AI120"/>
    <mergeCell ref="AJ120:BR120"/>
    <mergeCell ref="BS120:CG120"/>
    <mergeCell ref="CH120:CS120"/>
    <mergeCell ref="CT120:DH120"/>
    <mergeCell ref="DI120:EF120"/>
    <mergeCell ref="B121:X121"/>
    <mergeCell ref="Y121:AI121"/>
    <mergeCell ref="AJ121:BR121"/>
    <mergeCell ref="BS121:CG121"/>
    <mergeCell ref="CH121:CS121"/>
    <mergeCell ref="CT121:DH121"/>
    <mergeCell ref="DI121:EF121"/>
    <mergeCell ref="B122:X122"/>
    <mergeCell ref="Y122:AI122"/>
    <mergeCell ref="AJ122:BR122"/>
    <mergeCell ref="BS122:CG122"/>
    <mergeCell ref="CH122:CS122"/>
    <mergeCell ref="CT122:DH122"/>
    <mergeCell ref="DI122:EF122"/>
    <mergeCell ref="B123:X123"/>
    <mergeCell ref="Y123:AI123"/>
    <mergeCell ref="AJ123:BR123"/>
    <mergeCell ref="BS123:CG123"/>
    <mergeCell ref="CH123:CS123"/>
    <mergeCell ref="CT123:DH123"/>
    <mergeCell ref="DI123:EF123"/>
    <mergeCell ref="B124:X124"/>
    <mergeCell ref="Y124:AI124"/>
    <mergeCell ref="AJ124:BR124"/>
    <mergeCell ref="BS124:CG124"/>
    <mergeCell ref="CH124:CS124"/>
    <mergeCell ref="CT124:DH124"/>
    <mergeCell ref="DI124:EF124"/>
    <mergeCell ref="B125:X125"/>
    <mergeCell ref="Y125:AI125"/>
    <mergeCell ref="AJ125:BR125"/>
    <mergeCell ref="BS125:CG125"/>
    <mergeCell ref="CH125:CS125"/>
    <mergeCell ref="CT125:DH125"/>
    <mergeCell ref="DI125:EF125"/>
    <mergeCell ref="B126:X126"/>
    <mergeCell ref="Y126:AI126"/>
    <mergeCell ref="AJ126:BR126"/>
    <mergeCell ref="BS126:CG126"/>
    <mergeCell ref="CH126:CS126"/>
    <mergeCell ref="CT126:DH126"/>
    <mergeCell ref="DI126:EF126"/>
    <mergeCell ref="B127:X127"/>
    <mergeCell ref="Y127:AI127"/>
    <mergeCell ref="AJ127:BR127"/>
    <mergeCell ref="BS127:CG127"/>
    <mergeCell ref="CH127:CS127"/>
    <mergeCell ref="CT127:DH127"/>
    <mergeCell ref="DI127:EF127"/>
    <mergeCell ref="B128:X128"/>
    <mergeCell ref="Y128:AI128"/>
    <mergeCell ref="AJ128:BR128"/>
    <mergeCell ref="BS128:CG128"/>
    <mergeCell ref="CH128:CS128"/>
    <mergeCell ref="CT128:DH128"/>
    <mergeCell ref="DI128:EF128"/>
    <mergeCell ref="B129:X129"/>
    <mergeCell ref="Y129:AI129"/>
    <mergeCell ref="AJ129:BR129"/>
    <mergeCell ref="BS129:CG129"/>
    <mergeCell ref="CH129:CS129"/>
    <mergeCell ref="CT129:DH129"/>
    <mergeCell ref="DI129:EF129"/>
    <mergeCell ref="B130:X130"/>
    <mergeCell ref="Y130:AI130"/>
    <mergeCell ref="AJ130:BR130"/>
    <mergeCell ref="BS130:CG130"/>
    <mergeCell ref="CH130:CS130"/>
    <mergeCell ref="CT130:DH130"/>
    <mergeCell ref="DI130:EF130"/>
    <mergeCell ref="B131:X131"/>
    <mergeCell ref="Y131:AI131"/>
    <mergeCell ref="AJ131:BR131"/>
    <mergeCell ref="BS131:CG131"/>
    <mergeCell ref="CH131:CS131"/>
    <mergeCell ref="CT131:DH131"/>
    <mergeCell ref="DI131:EF131"/>
    <mergeCell ref="B132:X132"/>
    <mergeCell ref="Y132:AI132"/>
    <mergeCell ref="AJ132:BR132"/>
    <mergeCell ref="BS132:CG132"/>
    <mergeCell ref="CH132:CS132"/>
    <mergeCell ref="CT132:DH132"/>
    <mergeCell ref="DI132:EF132"/>
    <mergeCell ref="B133:X133"/>
    <mergeCell ref="Y133:AI133"/>
    <mergeCell ref="AJ133:BR133"/>
    <mergeCell ref="BS133:CG133"/>
    <mergeCell ref="CH133:CS133"/>
    <mergeCell ref="CT133:DH133"/>
    <mergeCell ref="DI133:EF133"/>
    <mergeCell ref="B134:X134"/>
    <mergeCell ref="Y134:AI134"/>
    <mergeCell ref="AJ134:BR134"/>
    <mergeCell ref="BS134:CG134"/>
    <mergeCell ref="CH134:CS134"/>
    <mergeCell ref="CT134:DH134"/>
    <mergeCell ref="DI134:EF134"/>
    <mergeCell ref="B135:X135"/>
    <mergeCell ref="Y135:AI135"/>
    <mergeCell ref="AJ135:BR135"/>
    <mergeCell ref="BS135:CG135"/>
    <mergeCell ref="CH135:CS135"/>
    <mergeCell ref="CT135:DH135"/>
    <mergeCell ref="DI135:EF135"/>
    <mergeCell ref="B136:X136"/>
    <mergeCell ref="Y136:AI136"/>
    <mergeCell ref="AJ136:BR136"/>
    <mergeCell ref="BS136:CG136"/>
    <mergeCell ref="CH136:CS136"/>
    <mergeCell ref="CT136:DH136"/>
    <mergeCell ref="DI136:EF136"/>
    <mergeCell ref="B137:X137"/>
    <mergeCell ref="Y137:AI137"/>
    <mergeCell ref="AJ137:BR137"/>
    <mergeCell ref="BS137:CG137"/>
    <mergeCell ref="CH137:CS137"/>
    <mergeCell ref="CT137:DH137"/>
    <mergeCell ref="DI137:EF137"/>
    <mergeCell ref="B138:X138"/>
    <mergeCell ref="Y138:AI138"/>
    <mergeCell ref="AJ138:BR138"/>
    <mergeCell ref="BS138:CG138"/>
    <mergeCell ref="CH138:CS138"/>
    <mergeCell ref="CT138:DH138"/>
    <mergeCell ref="DI138:EF138"/>
    <mergeCell ref="B139:X139"/>
    <mergeCell ref="Y139:AI139"/>
    <mergeCell ref="AJ139:BR139"/>
    <mergeCell ref="BS139:CG139"/>
    <mergeCell ref="CH139:CS139"/>
    <mergeCell ref="CT139:DH139"/>
    <mergeCell ref="DI139:EF139"/>
    <mergeCell ref="B140:X140"/>
    <mergeCell ref="Y140:AI140"/>
    <mergeCell ref="AJ140:BR140"/>
    <mergeCell ref="BS140:CG140"/>
    <mergeCell ref="CH140:CS140"/>
    <mergeCell ref="CT140:DH140"/>
    <mergeCell ref="DI140:EF140"/>
    <mergeCell ref="B141:X141"/>
    <mergeCell ref="Y141:AI141"/>
    <mergeCell ref="AJ141:BR141"/>
    <mergeCell ref="BS141:CG141"/>
    <mergeCell ref="CH141:CS141"/>
    <mergeCell ref="CT141:DH141"/>
    <mergeCell ref="DI141:EF141"/>
    <mergeCell ref="B142:X142"/>
    <mergeCell ref="Y142:AI142"/>
    <mergeCell ref="AJ142:BR142"/>
    <mergeCell ref="BS142:CG142"/>
    <mergeCell ref="CH142:CS142"/>
    <mergeCell ref="CT142:DH142"/>
    <mergeCell ref="DI142:EF142"/>
    <mergeCell ref="B143:X143"/>
    <mergeCell ref="Y143:AI143"/>
    <mergeCell ref="AJ143:BR143"/>
    <mergeCell ref="BS143:CG143"/>
    <mergeCell ref="CH143:CS143"/>
    <mergeCell ref="CT143:DH143"/>
    <mergeCell ref="DI143:EF143"/>
    <mergeCell ref="B144:X144"/>
    <mergeCell ref="Y144:AI144"/>
    <mergeCell ref="AJ144:BR144"/>
    <mergeCell ref="BS144:CG144"/>
    <mergeCell ref="CH144:CS144"/>
    <mergeCell ref="CT144:DH144"/>
    <mergeCell ref="DI144:EF144"/>
    <mergeCell ref="B145:X145"/>
    <mergeCell ref="Y145:AI145"/>
    <mergeCell ref="AJ145:BR145"/>
    <mergeCell ref="BS145:CG145"/>
    <mergeCell ref="CH145:CS145"/>
    <mergeCell ref="CT145:DH145"/>
    <mergeCell ref="DI145:EF145"/>
    <mergeCell ref="B146:X146"/>
    <mergeCell ref="Y146:AI146"/>
    <mergeCell ref="AJ146:BR146"/>
    <mergeCell ref="BS146:CG146"/>
    <mergeCell ref="CH146:CS146"/>
    <mergeCell ref="CT146:DH146"/>
    <mergeCell ref="DI146:EF146"/>
    <mergeCell ref="B147:X147"/>
    <mergeCell ref="Y147:AI147"/>
    <mergeCell ref="AJ147:BR147"/>
    <mergeCell ref="BS147:CG147"/>
    <mergeCell ref="CH147:CS147"/>
    <mergeCell ref="CT147:DH147"/>
    <mergeCell ref="DI147:EF147"/>
    <mergeCell ref="B148:X148"/>
    <mergeCell ref="Y148:AI148"/>
    <mergeCell ref="AJ148:BR148"/>
    <mergeCell ref="BS148:CG148"/>
    <mergeCell ref="CH148:CS148"/>
    <mergeCell ref="CT148:DH148"/>
    <mergeCell ref="DI148:EF148"/>
    <mergeCell ref="B149:X149"/>
    <mergeCell ref="Y149:AI149"/>
    <mergeCell ref="AJ149:BR149"/>
    <mergeCell ref="BS149:CG149"/>
    <mergeCell ref="CH149:CS149"/>
    <mergeCell ref="CT149:DH149"/>
    <mergeCell ref="DI149:EF149"/>
    <mergeCell ref="B150:X150"/>
    <mergeCell ref="Y150:AI150"/>
    <mergeCell ref="AJ150:BR150"/>
    <mergeCell ref="BS150:CG150"/>
    <mergeCell ref="CH150:CS150"/>
    <mergeCell ref="CT150:DH150"/>
    <mergeCell ref="DI150:EF150"/>
    <mergeCell ref="B151:X151"/>
    <mergeCell ref="Y151:AI151"/>
    <mergeCell ref="AJ151:BR151"/>
    <mergeCell ref="BS151:CG151"/>
    <mergeCell ref="CH151:CS151"/>
    <mergeCell ref="CT151:DH151"/>
    <mergeCell ref="DI151:EF151"/>
    <mergeCell ref="B152:X152"/>
    <mergeCell ref="Y152:AI152"/>
    <mergeCell ref="AJ152:BR152"/>
    <mergeCell ref="BS152:CG152"/>
    <mergeCell ref="CH152:CS152"/>
    <mergeCell ref="CT152:DH152"/>
    <mergeCell ref="DI152:EF152"/>
    <mergeCell ref="B153:X153"/>
    <mergeCell ref="Y153:AI153"/>
    <mergeCell ref="AJ153:BR153"/>
    <mergeCell ref="BS153:CG153"/>
    <mergeCell ref="CH153:CS153"/>
    <mergeCell ref="CT153:DH153"/>
    <mergeCell ref="DI153:EF153"/>
    <mergeCell ref="B154:X154"/>
    <mergeCell ref="Y154:AI154"/>
    <mergeCell ref="AJ154:BR154"/>
    <mergeCell ref="BS154:CG154"/>
    <mergeCell ref="CH154:CS154"/>
    <mergeCell ref="CT154:DH154"/>
    <mergeCell ref="DI154:EF154"/>
    <mergeCell ref="B155:X155"/>
    <mergeCell ref="Y155:AI155"/>
    <mergeCell ref="AJ155:BR155"/>
    <mergeCell ref="BS155:CG155"/>
    <mergeCell ref="CH155:CS155"/>
    <mergeCell ref="CT155:DH155"/>
    <mergeCell ref="DI155:EF155"/>
    <mergeCell ref="B156:X156"/>
    <mergeCell ref="Y156:AI156"/>
    <mergeCell ref="AJ156:BR156"/>
    <mergeCell ref="BS156:CG156"/>
    <mergeCell ref="CH156:CS156"/>
    <mergeCell ref="CT156:DH156"/>
    <mergeCell ref="DI156:EF156"/>
    <mergeCell ref="B157:X157"/>
    <mergeCell ref="Y157:AI157"/>
    <mergeCell ref="AJ157:BR157"/>
    <mergeCell ref="BS157:CG157"/>
    <mergeCell ref="CH157:CS157"/>
    <mergeCell ref="CT157:DH157"/>
    <mergeCell ref="DI157:EF157"/>
    <mergeCell ref="B158:X158"/>
    <mergeCell ref="Y158:AI158"/>
    <mergeCell ref="AJ158:BR158"/>
    <mergeCell ref="BS158:CG158"/>
    <mergeCell ref="CH158:CS158"/>
    <mergeCell ref="CT158:DH158"/>
    <mergeCell ref="DI158:EF158"/>
    <mergeCell ref="B159:X159"/>
    <mergeCell ref="Y159:AI159"/>
    <mergeCell ref="AJ159:BR159"/>
    <mergeCell ref="BS159:CG159"/>
    <mergeCell ref="CH159:CS159"/>
    <mergeCell ref="CT159:DH159"/>
    <mergeCell ref="DI159:EF159"/>
    <mergeCell ref="B160:X160"/>
    <mergeCell ref="Y160:AI160"/>
    <mergeCell ref="AJ160:BR160"/>
    <mergeCell ref="BS160:CG160"/>
    <mergeCell ref="CH160:CS160"/>
    <mergeCell ref="CT160:DH160"/>
    <mergeCell ref="DI160:EF160"/>
    <mergeCell ref="B161:X161"/>
    <mergeCell ref="Y161:AI161"/>
    <mergeCell ref="AJ161:BR161"/>
    <mergeCell ref="BS161:CG161"/>
    <mergeCell ref="CH161:CS161"/>
    <mergeCell ref="CT161:DH161"/>
    <mergeCell ref="DI161:EF161"/>
    <mergeCell ref="AJ168:BR168"/>
    <mergeCell ref="BS168:CD168"/>
    <mergeCell ref="CY162:DF162"/>
    <mergeCell ref="A163:DQ163"/>
    <mergeCell ref="A165:X167"/>
    <mergeCell ref="Y165:AI167"/>
    <mergeCell ref="AJ165:BR167"/>
    <mergeCell ref="BS165:CD167"/>
    <mergeCell ref="CE165:CS167"/>
    <mergeCell ref="CT165:DQ167"/>
    <mergeCell ref="CE168:CS168"/>
    <mergeCell ref="CT168:DQ168"/>
    <mergeCell ref="B169:X169"/>
    <mergeCell ref="Y169:AI169"/>
    <mergeCell ref="AJ169:BR169"/>
    <mergeCell ref="BS169:CD169"/>
    <mergeCell ref="CE169:CS169"/>
    <mergeCell ref="CT169:DQ169"/>
    <mergeCell ref="A168:X168"/>
    <mergeCell ref="Y168:AI168"/>
    <mergeCell ref="B170:X170"/>
    <mergeCell ref="Y170:AI170"/>
    <mergeCell ref="AJ170:BR170"/>
    <mergeCell ref="BS170:CD170"/>
    <mergeCell ref="B171:X171"/>
    <mergeCell ref="Y171:AI171"/>
    <mergeCell ref="AJ171:BR171"/>
    <mergeCell ref="BS171:CD171"/>
    <mergeCell ref="AJ172:BR172"/>
    <mergeCell ref="BS172:CD172"/>
    <mergeCell ref="CE170:CS170"/>
    <mergeCell ref="CT170:DQ170"/>
    <mergeCell ref="CE171:CS171"/>
    <mergeCell ref="CT171:DQ171"/>
    <mergeCell ref="CE172:CS172"/>
    <mergeCell ref="CT172:DQ172"/>
    <mergeCell ref="B173:X173"/>
    <mergeCell ref="Y173:AI173"/>
    <mergeCell ref="AJ173:BR173"/>
    <mergeCell ref="BS173:CD173"/>
    <mergeCell ref="CE173:CS173"/>
    <mergeCell ref="CT173:DQ173"/>
    <mergeCell ref="B172:X172"/>
    <mergeCell ref="Y172:AI172"/>
    <mergeCell ref="B174:X174"/>
    <mergeCell ref="Y174:AI174"/>
    <mergeCell ref="AJ174:BR174"/>
    <mergeCell ref="BS174:CD174"/>
    <mergeCell ref="B175:X175"/>
    <mergeCell ref="Y175:AI175"/>
    <mergeCell ref="AJ175:BR175"/>
    <mergeCell ref="BS175:CD175"/>
    <mergeCell ref="AJ176:BR176"/>
    <mergeCell ref="BS176:CD176"/>
    <mergeCell ref="CE174:CS174"/>
    <mergeCell ref="CT174:DQ174"/>
    <mergeCell ref="CE175:CS175"/>
    <mergeCell ref="CT175:DQ175"/>
    <mergeCell ref="CE176:CS176"/>
    <mergeCell ref="CT176:DQ176"/>
    <mergeCell ref="B177:X177"/>
    <mergeCell ref="Y177:AI177"/>
    <mergeCell ref="AJ177:BR177"/>
    <mergeCell ref="BS177:CD177"/>
    <mergeCell ref="CE177:CS177"/>
    <mergeCell ref="CT177:DQ177"/>
    <mergeCell ref="B176:X176"/>
    <mergeCell ref="Y176:AI176"/>
    <mergeCell ref="B178:X178"/>
    <mergeCell ref="Y178:AI178"/>
    <mergeCell ref="AJ178:BR178"/>
    <mergeCell ref="BS178:CD178"/>
    <mergeCell ref="B179:X179"/>
    <mergeCell ref="Y179:AI179"/>
    <mergeCell ref="AJ179:BR179"/>
    <mergeCell ref="BS179:CD179"/>
    <mergeCell ref="AJ180:BR180"/>
    <mergeCell ref="BS180:CD180"/>
    <mergeCell ref="CE178:CS178"/>
    <mergeCell ref="CT178:DQ178"/>
    <mergeCell ref="CE179:CS179"/>
    <mergeCell ref="CT179:DQ179"/>
    <mergeCell ref="CE180:CS180"/>
    <mergeCell ref="CT180:DQ180"/>
    <mergeCell ref="B181:X181"/>
    <mergeCell ref="Y181:AI181"/>
    <mergeCell ref="AJ181:BR181"/>
    <mergeCell ref="BS181:CD181"/>
    <mergeCell ref="CE181:CS181"/>
    <mergeCell ref="CT181:DQ181"/>
    <mergeCell ref="B180:X180"/>
    <mergeCell ref="Y180:AI180"/>
    <mergeCell ref="B182:X182"/>
    <mergeCell ref="Y182:AI182"/>
    <mergeCell ref="AJ182:BR182"/>
    <mergeCell ref="BS182:CD182"/>
    <mergeCell ref="B183:X183"/>
    <mergeCell ref="Y183:AI183"/>
    <mergeCell ref="AJ183:BR183"/>
    <mergeCell ref="BS183:CD183"/>
    <mergeCell ref="AJ184:BR184"/>
    <mergeCell ref="BS184:CD184"/>
    <mergeCell ref="CE182:CS182"/>
    <mergeCell ref="CT182:DQ182"/>
    <mergeCell ref="CE183:CS183"/>
    <mergeCell ref="CT183:DQ183"/>
    <mergeCell ref="CE184:CS184"/>
    <mergeCell ref="CT184:DQ184"/>
    <mergeCell ref="B185:X185"/>
    <mergeCell ref="Y185:AI185"/>
    <mergeCell ref="AJ185:BR185"/>
    <mergeCell ref="BS185:CD185"/>
    <mergeCell ref="CE185:CS185"/>
    <mergeCell ref="CT185:DQ185"/>
    <mergeCell ref="B184:X184"/>
    <mergeCell ref="Y184:AI184"/>
    <mergeCell ref="B186:X186"/>
    <mergeCell ref="Y186:AI186"/>
    <mergeCell ref="AJ186:BR186"/>
    <mergeCell ref="BS186:CD186"/>
    <mergeCell ref="B187:X187"/>
    <mergeCell ref="Y187:AI187"/>
    <mergeCell ref="AJ187:BR187"/>
    <mergeCell ref="BS187:CD187"/>
    <mergeCell ref="AJ188:BR188"/>
    <mergeCell ref="BS188:CD188"/>
    <mergeCell ref="CE186:CS186"/>
    <mergeCell ref="CT186:DQ186"/>
    <mergeCell ref="CE187:CS187"/>
    <mergeCell ref="CT187:DQ187"/>
    <mergeCell ref="CE188:CS188"/>
    <mergeCell ref="CT188:DQ188"/>
    <mergeCell ref="B189:X189"/>
    <mergeCell ref="Y189:AI189"/>
    <mergeCell ref="AJ189:BR189"/>
    <mergeCell ref="BS189:CD189"/>
    <mergeCell ref="CE189:CS189"/>
    <mergeCell ref="CT189:DQ189"/>
    <mergeCell ref="B188:X188"/>
    <mergeCell ref="Y188:AI188"/>
    <mergeCell ref="B190:X190"/>
    <mergeCell ref="Y190:AI190"/>
    <mergeCell ref="AJ190:BR190"/>
    <mergeCell ref="BS190:CD190"/>
    <mergeCell ref="B191:X191"/>
    <mergeCell ref="Y191:AI191"/>
    <mergeCell ref="AJ191:BR191"/>
    <mergeCell ref="BS191:CD191"/>
    <mergeCell ref="AJ192:BR192"/>
    <mergeCell ref="BS192:CD192"/>
    <mergeCell ref="CE190:CS190"/>
    <mergeCell ref="CT190:DQ190"/>
    <mergeCell ref="CE191:CS191"/>
    <mergeCell ref="CT191:DQ191"/>
    <mergeCell ref="CE192:CS192"/>
    <mergeCell ref="CT192:DQ192"/>
    <mergeCell ref="B193:X193"/>
    <mergeCell ref="Y193:AI193"/>
    <mergeCell ref="AJ193:BR193"/>
    <mergeCell ref="BS193:CD193"/>
    <mergeCell ref="CE193:CS193"/>
    <mergeCell ref="CT193:DQ193"/>
    <mergeCell ref="B192:X192"/>
    <mergeCell ref="Y192:AI192"/>
    <mergeCell ref="A10:FE10"/>
    <mergeCell ref="A11:FE11"/>
    <mergeCell ref="A13:X15"/>
    <mergeCell ref="Y13:AI15"/>
    <mergeCell ref="AJ13:BR15"/>
    <mergeCell ref="BS13:CD15"/>
    <mergeCell ref="CE13:CS15"/>
    <mergeCell ref="CT13:DF15"/>
    <mergeCell ref="DG13:EC15"/>
    <mergeCell ref="ED13:EQ15"/>
    <mergeCell ref="ER13:FE15"/>
    <mergeCell ref="A16:X16"/>
    <mergeCell ref="Y16:AI16"/>
    <mergeCell ref="AJ16:BR16"/>
    <mergeCell ref="BS16:CD16"/>
    <mergeCell ref="CE16:CS16"/>
    <mergeCell ref="CT16:DF16"/>
    <mergeCell ref="DG16:EC16"/>
    <mergeCell ref="ED16:EQ16"/>
    <mergeCell ref="ER16:FE16"/>
    <mergeCell ref="B17:X17"/>
    <mergeCell ref="Y17:AI17"/>
    <mergeCell ref="AJ17:BR17"/>
    <mergeCell ref="BS17:CD17"/>
    <mergeCell ref="CE17:CS17"/>
    <mergeCell ref="CT17:DF17"/>
    <mergeCell ref="DG17:EC17"/>
    <mergeCell ref="ED17:EQ17"/>
    <mergeCell ref="ER17:FE17"/>
    <mergeCell ref="B18:X18"/>
    <mergeCell ref="CT18:DF18"/>
    <mergeCell ref="DG18:EC18"/>
    <mergeCell ref="ED18:EQ18"/>
    <mergeCell ref="Y18:AI18"/>
    <mergeCell ref="ED19:EQ19"/>
    <mergeCell ref="ER19:FE19"/>
    <mergeCell ref="CT20:DF20"/>
    <mergeCell ref="DG20:EC20"/>
    <mergeCell ref="ED20:EQ20"/>
    <mergeCell ref="ER20:FE20"/>
    <mergeCell ref="DG21:EC21"/>
    <mergeCell ref="ED21:EQ21"/>
    <mergeCell ref="ER21:FE21"/>
    <mergeCell ref="CT22:DF22"/>
    <mergeCell ref="DG22:EC22"/>
    <mergeCell ref="ED22:EQ22"/>
    <mergeCell ref="ER22:FE22"/>
    <mergeCell ref="ER24:FE24"/>
    <mergeCell ref="CT25:DF25"/>
    <mergeCell ref="DG25:EC25"/>
    <mergeCell ref="ED25:EQ25"/>
    <mergeCell ref="ER25:FE25"/>
    <mergeCell ref="ER29:FE29"/>
    <mergeCell ref="ED26:EQ26"/>
    <mergeCell ref="ER26:FE26"/>
    <mergeCell ref="CT27:DF27"/>
    <mergeCell ref="DG27:EC27"/>
    <mergeCell ref="ED27:EQ27"/>
    <mergeCell ref="ER27:FE27"/>
    <mergeCell ref="CT26:DF26"/>
    <mergeCell ref="DG26:EC26"/>
    <mergeCell ref="CT28:DF28"/>
    <mergeCell ref="CG31:CR31"/>
    <mergeCell ref="CT29:DF29"/>
    <mergeCell ref="DG29:EC29"/>
    <mergeCell ref="ED29:EQ29"/>
    <mergeCell ref="CE29:CS29"/>
  </mergeCells>
  <printOptions/>
  <pageMargins left="1.01" right="0.7086614173228347" top="0.7874015748031497" bottom="0.3937007874015748" header="0.1968503937007874" footer="0.1968503937007874"/>
  <pageSetup fitToHeight="11" fitToWidth="11" horizontalDpi="600" verticalDpi="600" orientation="landscape" paperSize="9" r:id="rId1"/>
  <rowBreaks count="1" manualBreakCount="1">
    <brk id="11" max="1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Минько</dc:creator>
  <cp:keywords/>
  <dc:description/>
  <cp:lastModifiedBy>Michael</cp:lastModifiedBy>
  <cp:lastPrinted>2013-04-08T06:04:24Z</cp:lastPrinted>
  <dcterms:created xsi:type="dcterms:W3CDTF">2009-03-12T12:21:29Z</dcterms:created>
  <dcterms:modified xsi:type="dcterms:W3CDTF">2013-05-21T08:56:57Z</dcterms:modified>
  <cp:category/>
  <cp:version/>
  <cp:contentType/>
  <cp:contentStatus/>
</cp:coreProperties>
</file>